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'部门项目支出预算表05-1'!$A$1:$W$20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<sst xmlns="http://schemas.openxmlformats.org/spreadsheetml/2006/main" count="1188" uniqueCount="418">
  <si>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</si>
  <si>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</si>
  <si>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</si>
  <si>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</si>
  <si>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</si>
  <si>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</si>
  <si>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</si>
  <si>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</si>
  <si>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</si>
  <si>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</si>
  <si>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</si>
  <si>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</si>
  <si>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</si>
  <si>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</si>
  <si>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</si>
  <si>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</si>
  <si>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</si>
  <si>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</si>
  <si>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</si>
  <si>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</si>
  <si>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</si>
  <si>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</si>
  <si>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</si>
  <si>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</si>
  <si>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</si>
  <si>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</si>
  <si>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</si>
  <si>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</si>
  <si>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</si>
  <si>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</si>
  <si>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</si>
  <si>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</si>
  <si>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</si>
  <si>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</si>
  <si>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</si>
  <si>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</si>
  <si>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</si>
  <si>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</si>
  <si>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</si>
  <si>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</si>
  <si>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</si>
  <si>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</si>
  <si>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</si>
  <si>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</si>
  <si>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</si>
  <si>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</si>
  <si>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</si>
  <si>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</si>
  <si>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</si>
  <si>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</si>
  <si>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</si>
  <si>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</si>
  <si>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</si>
  <si>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</si>
  <si>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</si>
  <si>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</si>
  <si>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</si>
  <si>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</si>
  <si>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</si>
  <si>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</si>
  <si>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</si>
  <si>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</si>
  <si>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</si>
  <si>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</si>
  <si>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</si>
  <si>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</si>
  <si>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</si>
  <si>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</si>
  <si>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</si>
  <si>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105027</t>
  </si>
  <si>
    <t>耿马傣族佤族自治县洛凌九年一贯制学校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</si>
  <si>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</si>
  <si>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</si>
  <si>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</si>
  <si>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</si>
  <si>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</si>
  <si>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</si>
  <si>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</si>
  <si>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</si>
  <si>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</si>
  <si>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</si>
  <si>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</si>
  <si>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</si>
  <si>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</si>
  <si>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</si>
  <si>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</si>
  <si>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</si>
  <si>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</si>
  <si>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</si>
  <si>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</si>
  <si>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</si>
  <si>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</si>
  <si>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</si>
  <si>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</si>
  <si>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</si>
  <si>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</si>
  <si>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</si>
  <si>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</si>
  <si>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</si>
  <si>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</si>
  <si>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</si>
  <si>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</si>
  <si>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</si>
  <si>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</si>
  <si>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</si>
  <si>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</si>
  <si>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</si>
  <si>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</si>
  <si>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</si>
  <si>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</si>
  <si>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</si>
  <si>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</si>
  <si>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</si>
  <si>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</si>
  <si>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</si>
  <si>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</si>
  <si>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</si>
  <si>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</si>
  <si>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</si>
  <si>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</si>
  <si>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</si>
  <si>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</si>
  <si>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</si>
  <si>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</si>
  <si>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</si>
  <si>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</si>
  <si>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</si>
  <si>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</si>
  <si>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</si>
  <si>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</si>
  <si>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</si>
  <si>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</si>
  <si>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</si>
  <si>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</si>
  <si>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</si>
  <si>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</si>
  <si>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</si>
  <si>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</si>
  <si>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</si>
  <si>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</si>
  <si>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</si>
  <si>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</si>
  <si>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</si>
  <si>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</si>
  <si>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</si>
  <si>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</si>
  <si>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</si>
  <si>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</si>
  <si>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</si>
  <si>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</si>
  <si>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</si>
  <si>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</si>
  <si>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</si>
  <si>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</si>
  <si>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</si>
  <si>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</si>
  <si>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</si>
  <si>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</si>
  <si>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</si>
  <si>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</si>
  <si>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</si>
  <si>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</si>
  <si>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</si>
  <si>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</si>
  <si>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</si>
  <si>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</si>
  <si>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</si>
  <si>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</si>
  <si>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</si>
  <si>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</si>
  <si>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</si>
  <si>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</si>
  <si>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</si>
  <si>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</si>
  <si>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</si>
  <si>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9"/>
        <color rgb="FF000000"/>
        <rFont val="宋体"/>
        <charset val="134"/>
      </rPr>
      <t>注：因本单位无一般公共预算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三公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经费支出，故本表无数据。</t>
    </r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</si>
  <si>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</si>
  <si>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</si>
  <si>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</si>
  <si>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</si>
  <si>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</si>
  <si>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</si>
  <si>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</si>
  <si>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</si>
  <si>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</si>
  <si>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</si>
  <si>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</si>
  <si>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</si>
  <si>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</si>
  <si>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</si>
  <si>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</si>
  <si>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</si>
  <si>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</si>
  <si>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</si>
  <si>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530926210000000001415</t>
  </si>
  <si>
    <t>事业人员工资支出</t>
  </si>
  <si>
    <t>30101</t>
  </si>
  <si>
    <t>基本工资</t>
  </si>
  <si>
    <t>30102</t>
  </si>
  <si>
    <t>津贴补贴</t>
  </si>
  <si>
    <t>530926241100002327309</t>
  </si>
  <si>
    <t>乡镇岗位补贴（事业）</t>
  </si>
  <si>
    <t>530926231100001484634</t>
  </si>
  <si>
    <t>集中连片乡村教师生活补助</t>
  </si>
  <si>
    <t>530926231100001484622</t>
  </si>
  <si>
    <t>奖励性绩效工资</t>
  </si>
  <si>
    <t>30107</t>
  </si>
  <si>
    <t>绩效工资</t>
  </si>
  <si>
    <t>530926231100001484623</t>
  </si>
  <si>
    <t>事业人员绩效工资（2017年提高部分）</t>
  </si>
  <si>
    <t>530926231100001484621</t>
  </si>
  <si>
    <t>基础性绩效工资</t>
  </si>
  <si>
    <t>530926210000000001416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</si>
  <si>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</si>
  <si>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</si>
  <si>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</si>
  <si>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</si>
  <si>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</si>
  <si>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</si>
  <si>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</si>
  <si>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</si>
  <si>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</si>
  <si>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</si>
  <si>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</si>
  <si>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</si>
  <si>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</si>
  <si>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</si>
  <si>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</si>
  <si>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</si>
  <si>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</si>
  <si>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530926210000000001418</t>
  </si>
  <si>
    <t>30113</t>
  </si>
  <si>
    <t>530926231100001484624</t>
  </si>
  <si>
    <t>城乡初中生均公用经费</t>
  </si>
  <si>
    <t>30201</t>
  </si>
  <si>
    <t>办公费</t>
  </si>
  <si>
    <t>530926231100001484625</t>
  </si>
  <si>
    <t>城乡小学生均公用经费</t>
  </si>
  <si>
    <t>530926210000000001422</t>
  </si>
  <si>
    <t>工会经费</t>
  </si>
  <si>
    <t>30228</t>
  </si>
  <si>
    <t>530926251100003819624</t>
  </si>
  <si>
    <t>残疾人就业保障金</t>
  </si>
  <si>
    <t>30299</t>
  </si>
  <si>
    <t>其他商品和服务支出</t>
  </si>
  <si>
    <t>530926210000000001419</t>
  </si>
  <si>
    <t>离退休费</t>
  </si>
  <si>
    <t>30302</t>
  </si>
  <si>
    <t>退休费</t>
  </si>
  <si>
    <t>530926231100001484637</t>
  </si>
  <si>
    <t>公益性岗位住房公积金</t>
  </si>
  <si>
    <t>30305</t>
  </si>
  <si>
    <t>生活补助</t>
  </si>
  <si>
    <t>530926231100001484636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</si>
  <si>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</si>
  <si>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</si>
  <si>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</si>
  <si>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</si>
  <si>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</si>
  <si>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</si>
  <si>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</si>
  <si>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</si>
  <si>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</si>
  <si>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</si>
  <si>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</si>
  <si>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</si>
  <si>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530926251100003822652</t>
  </si>
  <si>
    <t>30226</t>
  </si>
  <si>
    <t>劳务费</t>
  </si>
  <si>
    <t>县级配套学生资助专项资金</t>
  </si>
  <si>
    <t>民生类</t>
  </si>
  <si>
    <t>530926251100003825502</t>
  </si>
  <si>
    <t>30308</t>
  </si>
  <si>
    <t>助学金</t>
  </si>
  <si>
    <t>自有专项资金</t>
  </si>
  <si>
    <t>530926251100003822645</t>
  </si>
  <si>
    <t>自有资金食堂伙食费资金</t>
  </si>
  <si>
    <t>530926251100003822624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</si>
  <si>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</si>
  <si>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</si>
  <si>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</si>
  <si>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</si>
  <si>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</si>
  <si>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</si>
  <si>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</si>
  <si>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</si>
  <si>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</si>
  <si>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</si>
  <si>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</si>
  <si>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勤工俭学专项资金</t>
  </si>
  <si>
    <t>按时拨付资金，保障学校食堂正常运营。</t>
  </si>
  <si>
    <t>产出指标</t>
  </si>
  <si>
    <t>数量指标</t>
  </si>
  <si>
    <t>开展勤工俭学学校数</t>
  </si>
  <si>
    <t>=</t>
  </si>
  <si>
    <t>1.00</t>
  </si>
  <si>
    <t>所</t>
  </si>
  <si>
    <t>定量指标</t>
  </si>
  <si>
    <t>开展勤工俭学活动学生数</t>
  </si>
  <si>
    <t>&gt;=</t>
  </si>
  <si>
    <t>714</t>
  </si>
  <si>
    <t>人</t>
  </si>
  <si>
    <t>质量指标</t>
  </si>
  <si>
    <t>经费使用规范性</t>
  </si>
  <si>
    <t>100</t>
  </si>
  <si>
    <t>%</t>
  </si>
  <si>
    <t>时效指标</t>
  </si>
  <si>
    <t>资金当年到位率</t>
  </si>
  <si>
    <t>效益指标</t>
  </si>
  <si>
    <t>社会效益</t>
  </si>
  <si>
    <t>提升食堂管理</t>
  </si>
  <si>
    <t>有效</t>
  </si>
  <si>
    <t>满意度指标</t>
  </si>
  <si>
    <t>服务对象满意度</t>
  </si>
  <si>
    <t>学校、学生、家长满意度</t>
  </si>
  <si>
    <t>95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</si>
  <si>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</si>
  <si>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</si>
  <si>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</si>
  <si>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</si>
  <si>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</si>
  <si>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</si>
  <si>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</si>
  <si>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</si>
  <si>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</si>
  <si>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</si>
  <si>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可持续影响</t>
  </si>
  <si>
    <t>提高住校生膳食营养均衡</t>
  </si>
  <si>
    <t>90</t>
  </si>
  <si>
    <t>定性指标</t>
  </si>
  <si>
    <t>学生和家长满意度</t>
  </si>
  <si>
    <t>85</t>
  </si>
  <si>
    <t>学生和家长的满意度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</si>
  <si>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</si>
  <si>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</si>
  <si>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</si>
  <si>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10</t>
  </si>
  <si>
    <t>国家助学金受助人数</t>
  </si>
  <si>
    <t>204</t>
  </si>
  <si>
    <t>学生资助金覆盖率</t>
  </si>
  <si>
    <t>资金到位及时率</t>
  </si>
  <si>
    <t>成本指标</t>
  </si>
  <si>
    <t>经济成本指标</t>
  </si>
  <si>
    <t>25650</t>
  </si>
  <si>
    <t>元</t>
  </si>
  <si>
    <t>政策的知晓度</t>
  </si>
  <si>
    <t>98</t>
  </si>
  <si>
    <t>15</t>
  </si>
  <si>
    <t>家庭贫困学生入学率</t>
  </si>
  <si>
    <t>学校和老师满意度</t>
  </si>
  <si>
    <t>家长和学生满意度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</si>
  <si>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</si>
  <si>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</si>
  <si>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</si>
  <si>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</si>
  <si>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</si>
  <si>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</si>
  <si>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课后服务学生覆盖率</t>
  </si>
  <si>
    <t>获得补助教师覆盖率</t>
  </si>
  <si>
    <t>课后延时发放及时率</t>
  </si>
  <si>
    <t>促进学生全面发展</t>
  </si>
  <si>
    <t>减轻学生和家长负担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</si>
  <si>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</si>
  <si>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培训人次</t>
  </si>
  <si>
    <t>200</t>
  </si>
  <si>
    <t>成人教育学生人数</t>
  </si>
  <si>
    <t>615</t>
  </si>
  <si>
    <t>培训合格率</t>
  </si>
  <si>
    <t>201000</t>
  </si>
  <si>
    <t>保障项目正常运转</t>
  </si>
  <si>
    <t>正常运转</t>
  </si>
  <si>
    <t>改善办学条件</t>
  </si>
  <si>
    <t>学员满意度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</si>
  <si>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</si>
  <si>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</si>
  <si>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</si>
  <si>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</si>
  <si>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</si>
  <si>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</si>
  <si>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</si>
  <si>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</si>
  <si>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</si>
  <si>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</si>
  <si>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</si>
  <si>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</si>
  <si>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</si>
  <si>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</si>
  <si>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</si>
  <si>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r>
      <t>注：因本单位没有政府采购</t>
    </r>
    <r>
      <rPr>
        <sz val="9"/>
        <rFont val="宋体"/>
        <charset val="134"/>
      </rPr>
      <t>预算支出，</t>
    </r>
    <r>
      <rPr>
        <sz val="9"/>
        <color rgb="FF000000"/>
        <rFont val="宋体"/>
        <charset val="134"/>
      </rPr>
      <t>故本表无数据。</t>
    </r>
  </si>
  <si>
    <t>预算08表</t>
  </si>
  <si>
    <t>政府购买服务项目</t>
  </si>
  <si>
    <t>政府购买服务目录</t>
  </si>
  <si>
    <t>注：因本单位没有政府购买服务预算支出，故本表无数据。</t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</si>
  <si>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</si>
  <si>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</si>
  <si>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</si>
  <si>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</si>
  <si>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</si>
  <si>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注：因本单位没</t>
    </r>
    <r>
      <rPr>
        <sz val="9"/>
        <rFont val="宋体"/>
        <charset val="134"/>
      </rPr>
      <t>有县对</t>
    </r>
    <r>
      <rPr>
        <sz val="9"/>
        <color rgb="FF000000"/>
        <rFont val="宋体"/>
        <charset val="134"/>
      </rPr>
      <t>下转移支付，故本表无数据。</t>
    </r>
  </si>
  <si>
    <t>预算09-2表</t>
  </si>
  <si>
    <t>注：因本单位没有县对下转移支付，故本表无数据。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</si>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</sst>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2" workbookViewId="0">
      <selection activeCell="B16" sqref="B1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39" t="str">
        <f>"单位名称："&amp;"耿马傣族佤族自治县洛凌九年一贯制学校"</f>
        <v>单位名称：耿马傣族佤族自治县洛凌九年一贯制学校</v>
      </c>
      <c r="B3" s="195"/>
      <c r="C3" s="195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14051195.36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1532954.4</v>
      </c>
      <c r="C11" s="155" t="s">
        <v>15</v>
      </c>
      <c r="D11" s="23">
        <v>11096363.57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2147647.92</v>
      </c>
    </row>
    <row r="15" ht="18.75" customHeight="1" spans="1:4">
      <c r="A15" s="158" t="s">
        <v>22</v>
      </c>
      <c r="B15" s="23"/>
      <c r="C15" s="157" t="s">
        <v>23</v>
      </c>
      <c r="D15" s="23">
        <v>578652.03</v>
      </c>
    </row>
    <row r="16" ht="18.75" customHeight="1" spans="1:4">
      <c r="A16" s="158" t="s">
        <v>24</v>
      </c>
      <c r="B16" s="23">
        <v>1532954.4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909231.84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872254.38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15584149.76</v>
      </c>
      <c r="C33" s="198" t="s">
        <v>44</v>
      </c>
      <c r="D33" s="161">
        <v>15584149.76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>B33+B34</f>
        <v>15584149.76</v>
      </c>
      <c r="C37" s="198" t="s">
        <v>51</v>
      </c>
      <c r="D37" s="161">
        <f>D33+D34</f>
        <v>15584149.76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E22" sqref="E2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87"/>
      <c r="O1" s="65"/>
      <c r="P1" s="65"/>
      <c r="Q1" s="65"/>
      <c r="R1" s="65"/>
      <c r="S1" s="36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39" t="str">
        <f>"单位名称："&amp;"耿马傣族佤族自治县洛凌九年一贯制学校"</f>
        <v>单位名称：耿马傣族佤族自治县洛凌九年一贯制学校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15584149.76</v>
      </c>
      <c r="D8" s="23">
        <v>15584149.76</v>
      </c>
      <c r="E8" s="23">
        <v>14051195.36</v>
      </c>
      <c r="F8" s="23"/>
      <c r="G8" s="23"/>
      <c r="H8" s="23"/>
      <c r="I8" s="23">
        <v>1532954.4</v>
      </c>
      <c r="J8" s="23"/>
      <c r="K8" s="23"/>
      <c r="L8" s="23"/>
      <c r="M8" s="23"/>
      <c r="N8" s="23">
        <v>1532954.4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15584149.76</v>
      </c>
      <c r="D9" s="23">
        <v>15584149.76</v>
      </c>
      <c r="E9" s="23">
        <v>14051195.36</v>
      </c>
      <c r="F9" s="23"/>
      <c r="G9" s="23"/>
      <c r="H9" s="23"/>
      <c r="I9" s="23">
        <v>1532954.4</v>
      </c>
      <c r="J9" s="23"/>
      <c r="K9" s="23"/>
      <c r="L9" s="23"/>
      <c r="M9" s="23"/>
      <c r="N9" s="23">
        <v>1532954.4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topLeftCell="G1" workbookViewId="0">
      <selection activeCell="O27" sqref="O2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7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"单位名称："&amp;"耿马傣族佤族自治县洛凌九年一贯制学校"</f>
        <v>单位名称：耿马傣族佤族自治县洛凌九年一贯制学校</v>
      </c>
      <c r="B3" s="166"/>
      <c r="C3" s="60"/>
      <c r="D3" s="28"/>
      <c r="E3" s="60"/>
      <c r="F3" s="60"/>
      <c r="G3" s="60"/>
      <c r="H3" s="28"/>
      <c r="I3" s="60"/>
      <c r="J3" s="28"/>
      <c r="K3" s="60"/>
      <c r="L3" s="60"/>
      <c r="M3" s="171"/>
      <c r="N3" s="171"/>
      <c r="O3" s="37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4" t="s">
        <v>78</v>
      </c>
      <c r="L5" s="44" t="s">
        <v>79</v>
      </c>
      <c r="M5" s="44" t="s">
        <v>80</v>
      </c>
      <c r="N5" s="44" t="s">
        <v>81</v>
      </c>
      <c r="O5" s="44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52" t="s">
        <v>84</v>
      </c>
      <c r="C7" s="23">
        <f>D7+J7</f>
        <v>11076363.57</v>
      </c>
      <c r="D7" s="23">
        <v>10415663.57</v>
      </c>
      <c r="E7" s="23">
        <v>10374615.13</v>
      </c>
      <c r="F7" s="23">
        <v>41048.44</v>
      </c>
      <c r="G7" s="23"/>
      <c r="H7" s="23"/>
      <c r="I7" s="23"/>
      <c r="J7" s="23">
        <v>660700</v>
      </c>
      <c r="K7" s="23"/>
      <c r="L7" s="23"/>
      <c r="M7" s="23"/>
      <c r="N7" s="23"/>
      <c r="O7" s="23">
        <v>660700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f t="shared" ref="C8:C27" si="0">D8+J8</f>
        <v>10790955.57</v>
      </c>
      <c r="D8" s="23">
        <v>10130255.57</v>
      </c>
      <c r="E8" s="23">
        <v>10089207.13</v>
      </c>
      <c r="F8" s="23">
        <v>41048.44</v>
      </c>
      <c r="G8" s="23"/>
      <c r="H8" s="23"/>
      <c r="I8" s="23"/>
      <c r="J8" s="23">
        <v>660700</v>
      </c>
      <c r="K8" s="23"/>
      <c r="L8" s="23"/>
      <c r="M8" s="23"/>
      <c r="N8" s="23"/>
      <c r="O8" s="23">
        <v>660700</v>
      </c>
    </row>
    <row r="9" ht="18.75" customHeight="1" spans="1:15">
      <c r="A9" s="167" t="s">
        <v>86</v>
      </c>
      <c r="B9" s="168" t="str">
        <f>"    "&amp;"小学教育"</f>
        <v>    小学教育</v>
      </c>
      <c r="C9" s="23">
        <f t="shared" si="0"/>
        <v>3044373.92</v>
      </c>
      <c r="D9" s="23">
        <v>2736963.92</v>
      </c>
      <c r="E9" s="23">
        <v>2736415.48</v>
      </c>
      <c r="F9" s="23">
        <v>548.44</v>
      </c>
      <c r="G9" s="23"/>
      <c r="H9" s="23"/>
      <c r="I9" s="23"/>
      <c r="J9" s="23">
        <v>307410</v>
      </c>
      <c r="K9" s="23"/>
      <c r="L9" s="23"/>
      <c r="M9" s="23"/>
      <c r="N9" s="23"/>
      <c r="O9" s="23">
        <v>307410</v>
      </c>
    </row>
    <row r="10" ht="18.75" customHeight="1" spans="1:15">
      <c r="A10" s="167" t="s">
        <v>87</v>
      </c>
      <c r="B10" s="168" t="str">
        <f>"    "&amp;"初中教育"</f>
        <v>    初中教育</v>
      </c>
      <c r="C10" s="23">
        <f t="shared" si="0"/>
        <v>7746581.65</v>
      </c>
      <c r="D10" s="23">
        <v>7393291.65</v>
      </c>
      <c r="E10" s="23">
        <v>7352791.65</v>
      </c>
      <c r="F10" s="23">
        <v>40500</v>
      </c>
      <c r="G10" s="23"/>
      <c r="H10" s="23"/>
      <c r="I10" s="23"/>
      <c r="J10" s="23">
        <v>353290</v>
      </c>
      <c r="K10" s="23"/>
      <c r="L10" s="23"/>
      <c r="M10" s="23"/>
      <c r="N10" s="23"/>
      <c r="O10" s="23">
        <v>353290</v>
      </c>
    </row>
    <row r="11" ht="18.75" customHeight="1" spans="1:15">
      <c r="A11" s="167" t="s">
        <v>88</v>
      </c>
      <c r="B11" s="168" t="str">
        <f>"  "&amp;"教育费附加安排的支出"</f>
        <v>  教育费附加安排的支出</v>
      </c>
      <c r="C11" s="23">
        <f t="shared" si="0"/>
        <v>285408</v>
      </c>
      <c r="D11" s="23">
        <v>285408</v>
      </c>
      <c r="E11" s="23">
        <v>285408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67" t="s">
        <v>89</v>
      </c>
      <c r="B12" s="168" t="str">
        <f>"    "&amp;"其他教育费附加安排的支出"</f>
        <v>    其他教育费附加安排的支出</v>
      </c>
      <c r="C12" s="23">
        <f t="shared" si="0"/>
        <v>285408</v>
      </c>
      <c r="D12" s="23">
        <v>285408</v>
      </c>
      <c r="E12" s="23">
        <v>285408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90</v>
      </c>
      <c r="B13" s="152" t="s">
        <v>91</v>
      </c>
      <c r="C13" s="23">
        <f t="shared" si="0"/>
        <v>2147647.92</v>
      </c>
      <c r="D13" s="23">
        <v>2147647.92</v>
      </c>
      <c r="E13" s="23">
        <v>2147647.92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"&amp;"行政事业单位养老支出"</f>
        <v>  行政事业单位养老支出</v>
      </c>
      <c r="C14" s="23">
        <f t="shared" si="0"/>
        <v>2147647.92</v>
      </c>
      <c r="D14" s="23">
        <v>2147647.92</v>
      </c>
      <c r="E14" s="23">
        <v>2147647.92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"&amp;"事业单位离退休"</f>
        <v>    事业单位离退休</v>
      </c>
      <c r="C15" s="23">
        <f t="shared" si="0"/>
        <v>935338.8</v>
      </c>
      <c r="D15" s="23">
        <v>935338.8</v>
      </c>
      <c r="E15" s="23">
        <v>935338.8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  "&amp;"机关事业单位基本养老保险缴费支出"</f>
        <v>    机关事业单位基本养老保险缴费支出</v>
      </c>
      <c r="C16" s="23">
        <f t="shared" si="0"/>
        <v>1212309.12</v>
      </c>
      <c r="D16" s="23">
        <v>1212309.12</v>
      </c>
      <c r="E16" s="23">
        <v>1212309.12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28" t="s">
        <v>95</v>
      </c>
      <c r="B17" s="152" t="s">
        <v>96</v>
      </c>
      <c r="C17" s="23">
        <f t="shared" si="0"/>
        <v>578652.03</v>
      </c>
      <c r="D17" s="23">
        <v>578652.03</v>
      </c>
      <c r="E17" s="23">
        <v>578652.03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7" t="s">
        <v>97</v>
      </c>
      <c r="B18" s="168" t="str">
        <f>"  "&amp;"行政事业单位医疗"</f>
        <v>  行政事业单位医疗</v>
      </c>
      <c r="C18" s="23">
        <f t="shared" si="0"/>
        <v>578652.03</v>
      </c>
      <c r="D18" s="23">
        <v>578652.03</v>
      </c>
      <c r="E18" s="23">
        <v>578652.03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98</v>
      </c>
      <c r="B19" s="168" t="str">
        <f>"    "&amp;"事业单位医疗"</f>
        <v>    事业单位医疗</v>
      </c>
      <c r="C19" s="23">
        <f t="shared" si="0"/>
        <v>537962.17</v>
      </c>
      <c r="D19" s="23">
        <v>537962.17</v>
      </c>
      <c r="E19" s="23">
        <v>537962.17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  "&amp;"其他行政事业单位医疗支出"</f>
        <v>    其他行政事业单位医疗支出</v>
      </c>
      <c r="C20" s="23">
        <f t="shared" si="0"/>
        <v>40689.86</v>
      </c>
      <c r="D20" s="23">
        <v>40689.86</v>
      </c>
      <c r="E20" s="23">
        <v>40689.86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8" t="s">
        <v>100</v>
      </c>
      <c r="B21" s="152" t="s">
        <v>101</v>
      </c>
      <c r="C21" s="23">
        <f t="shared" si="0"/>
        <v>909231.84</v>
      </c>
      <c r="D21" s="23">
        <v>909231.84</v>
      </c>
      <c r="E21" s="23">
        <v>909231.84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7" t="s">
        <v>102</v>
      </c>
      <c r="B22" s="168" t="str">
        <f>"  "&amp;"住房改革支出"</f>
        <v>  住房改革支出</v>
      </c>
      <c r="C22" s="23">
        <f t="shared" si="0"/>
        <v>909231.84</v>
      </c>
      <c r="D22" s="23">
        <v>909231.84</v>
      </c>
      <c r="E22" s="23">
        <v>909231.84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7" t="s">
        <v>103</v>
      </c>
      <c r="B23" s="168" t="str">
        <f>"    "&amp;"住房公积金"</f>
        <v>    住房公积金</v>
      </c>
      <c r="C23" s="23">
        <f t="shared" si="0"/>
        <v>909231.84</v>
      </c>
      <c r="D23" s="23">
        <v>909231.84</v>
      </c>
      <c r="E23" s="23">
        <v>909231.84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28" t="s">
        <v>104</v>
      </c>
      <c r="B24" s="152" t="s">
        <v>82</v>
      </c>
      <c r="C24" s="23">
        <f t="shared" si="0"/>
        <v>872254.4</v>
      </c>
      <c r="D24" s="23"/>
      <c r="E24" s="23"/>
      <c r="F24" s="23"/>
      <c r="G24" s="23"/>
      <c r="H24" s="23"/>
      <c r="I24" s="23"/>
      <c r="J24" s="23">
        <v>872254.4</v>
      </c>
      <c r="K24" s="23"/>
      <c r="L24" s="23"/>
      <c r="M24" s="23"/>
      <c r="N24" s="23"/>
      <c r="O24" s="23">
        <v>872254.4</v>
      </c>
    </row>
    <row r="25" ht="18.75" customHeight="1" spans="1:15">
      <c r="A25" s="167" t="s">
        <v>105</v>
      </c>
      <c r="B25" s="168" t="str">
        <f>"  "&amp;"其他支出"</f>
        <v>  其他支出</v>
      </c>
      <c r="C25" s="23">
        <f t="shared" si="0"/>
        <v>872254.4</v>
      </c>
      <c r="D25" s="23"/>
      <c r="E25" s="23"/>
      <c r="F25" s="23"/>
      <c r="G25" s="23"/>
      <c r="H25" s="23"/>
      <c r="I25" s="23"/>
      <c r="J25" s="23">
        <v>872254.4</v>
      </c>
      <c r="K25" s="23"/>
      <c r="L25" s="23"/>
      <c r="M25" s="23"/>
      <c r="N25" s="23"/>
      <c r="O25" s="23">
        <v>872254.4</v>
      </c>
    </row>
    <row r="26" ht="18.75" customHeight="1" spans="1:15">
      <c r="A26" s="167" t="s">
        <v>106</v>
      </c>
      <c r="B26" s="168" t="str">
        <f>"    "&amp;"其他支出"</f>
        <v>    其他支出</v>
      </c>
      <c r="C26" s="23">
        <f t="shared" si="0"/>
        <v>872254.4</v>
      </c>
      <c r="D26" s="23"/>
      <c r="E26" s="23"/>
      <c r="F26" s="23"/>
      <c r="G26" s="23"/>
      <c r="H26" s="23"/>
      <c r="I26" s="23"/>
      <c r="J26" s="23">
        <v>872254.4</v>
      </c>
      <c r="K26" s="23"/>
      <c r="L26" s="23"/>
      <c r="M26" s="23"/>
      <c r="N26" s="23"/>
      <c r="O26" s="23">
        <v>872254.4</v>
      </c>
    </row>
    <row r="27" ht="18.75" customHeight="1" spans="1:15">
      <c r="A27" s="169" t="s">
        <v>107</v>
      </c>
      <c r="B27" s="170" t="s">
        <v>107</v>
      </c>
      <c r="C27" s="23">
        <f t="shared" si="0"/>
        <v>15584149.76</v>
      </c>
      <c r="D27" s="23">
        <v>14051195.36</v>
      </c>
      <c r="E27" s="23">
        <v>14010146.92</v>
      </c>
      <c r="F27" s="23">
        <v>41048.44</v>
      </c>
      <c r="G27" s="23"/>
      <c r="H27" s="23"/>
      <c r="I27" s="23"/>
      <c r="J27" s="23">
        <v>1532954.4</v>
      </c>
      <c r="K27" s="23"/>
      <c r="L27" s="23"/>
      <c r="M27" s="23"/>
      <c r="N27" s="23"/>
      <c r="O27" s="23">
        <f>O26+O7</f>
        <v>1532954.4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9" workbookViewId="0">
      <selection activeCell="D12" sqref="D1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108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"单位名称："&amp;"耿马傣族佤族自治县洛凌九年一贯制学校"</f>
        <v>单位名称：耿马傣族佤族自治县洛凌九年一贯制学校</v>
      </c>
      <c r="B3" s="151"/>
      <c r="C3" s="151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109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2" t="s">
        <v>110</v>
      </c>
      <c r="B7" s="23">
        <v>14051195.36</v>
      </c>
      <c r="C7" s="22" t="s">
        <v>111</v>
      </c>
      <c r="D7" s="23">
        <v>14051195.36</v>
      </c>
    </row>
    <row r="8" ht="18.75" customHeight="1" spans="1:4">
      <c r="A8" s="153" t="s">
        <v>112</v>
      </c>
      <c r="B8" s="23">
        <v>14051195.36</v>
      </c>
      <c r="C8" s="22" t="s">
        <v>113</v>
      </c>
      <c r="D8" s="23"/>
    </row>
    <row r="9" ht="18.75" customHeight="1" spans="1:4">
      <c r="A9" s="153" t="s">
        <v>114</v>
      </c>
      <c r="B9" s="23"/>
      <c r="C9" s="22" t="s">
        <v>115</v>
      </c>
      <c r="D9" s="23"/>
    </row>
    <row r="10" ht="18.75" customHeight="1" spans="1:4">
      <c r="A10" s="153" t="s">
        <v>116</v>
      </c>
      <c r="B10" s="23"/>
      <c r="C10" s="22" t="s">
        <v>117</v>
      </c>
      <c r="D10" s="23"/>
    </row>
    <row r="11" ht="18.75" customHeight="1" spans="1:4">
      <c r="A11" s="154" t="s">
        <v>118</v>
      </c>
      <c r="B11" s="23"/>
      <c r="C11" s="155" t="s">
        <v>119</v>
      </c>
      <c r="D11" s="23"/>
    </row>
    <row r="12" ht="18.75" customHeight="1" spans="1:4">
      <c r="A12" s="156" t="s">
        <v>112</v>
      </c>
      <c r="B12" s="23"/>
      <c r="C12" s="157" t="s">
        <v>120</v>
      </c>
      <c r="D12" s="23">
        <v>10415663.57</v>
      </c>
    </row>
    <row r="13" ht="18.75" customHeight="1" spans="1:4">
      <c r="A13" s="156" t="s">
        <v>114</v>
      </c>
      <c r="B13" s="23"/>
      <c r="C13" s="157" t="s">
        <v>121</v>
      </c>
      <c r="D13" s="23"/>
    </row>
    <row r="14" ht="18.75" customHeight="1" spans="1:4">
      <c r="A14" s="156" t="s">
        <v>116</v>
      </c>
      <c r="B14" s="23"/>
      <c r="C14" s="157" t="s">
        <v>122</v>
      </c>
      <c r="D14" s="23"/>
    </row>
    <row r="15" ht="18.75" customHeight="1" spans="1:4">
      <c r="A15" s="156" t="s">
        <v>26</v>
      </c>
      <c r="B15" s="23"/>
      <c r="C15" s="157" t="s">
        <v>123</v>
      </c>
      <c r="D15" s="23">
        <v>2147647.92</v>
      </c>
    </row>
    <row r="16" ht="18.75" customHeight="1" spans="1:4">
      <c r="A16" s="156" t="s">
        <v>26</v>
      </c>
      <c r="B16" s="23" t="s">
        <v>26</v>
      </c>
      <c r="C16" s="157" t="s">
        <v>124</v>
      </c>
      <c r="D16" s="23">
        <v>578652.03</v>
      </c>
    </row>
    <row r="17" ht="18.75" customHeight="1" spans="1:4">
      <c r="A17" s="158" t="s">
        <v>26</v>
      </c>
      <c r="B17" s="23" t="s">
        <v>26</v>
      </c>
      <c r="C17" s="157" t="s">
        <v>125</v>
      </c>
      <c r="D17" s="23"/>
    </row>
    <row r="18" ht="18.75" customHeight="1" spans="1:4">
      <c r="A18" s="158" t="s">
        <v>26</v>
      </c>
      <c r="B18" s="23" t="s">
        <v>26</v>
      </c>
      <c r="C18" s="157" t="s">
        <v>126</v>
      </c>
      <c r="D18" s="23"/>
    </row>
    <row r="19" ht="18.75" customHeight="1" spans="1:4">
      <c r="A19" s="159" t="s">
        <v>26</v>
      </c>
      <c r="B19" s="23" t="s">
        <v>26</v>
      </c>
      <c r="C19" s="157" t="s">
        <v>127</v>
      </c>
      <c r="D19" s="23"/>
    </row>
    <row r="20" ht="18.75" customHeight="1" spans="1:4">
      <c r="A20" s="159" t="s">
        <v>26</v>
      </c>
      <c r="B20" s="23" t="s">
        <v>26</v>
      </c>
      <c r="C20" s="157" t="s">
        <v>128</v>
      </c>
      <c r="D20" s="23"/>
    </row>
    <row r="21" ht="18.75" customHeight="1" spans="1:4">
      <c r="A21" s="159" t="s">
        <v>26</v>
      </c>
      <c r="B21" s="23" t="s">
        <v>26</v>
      </c>
      <c r="C21" s="157" t="s">
        <v>129</v>
      </c>
      <c r="D21" s="23"/>
    </row>
    <row r="22" ht="18.75" customHeight="1" spans="1:4">
      <c r="A22" s="159" t="s">
        <v>26</v>
      </c>
      <c r="B22" s="23" t="s">
        <v>26</v>
      </c>
      <c r="C22" s="157" t="s">
        <v>130</v>
      </c>
      <c r="D22" s="23"/>
    </row>
    <row r="23" ht="18.75" customHeight="1" spans="1:4">
      <c r="A23" s="159" t="s">
        <v>26</v>
      </c>
      <c r="B23" s="23" t="s">
        <v>26</v>
      </c>
      <c r="C23" s="157" t="s">
        <v>131</v>
      </c>
      <c r="D23" s="23"/>
    </row>
    <row r="24" ht="18.75" customHeight="1" spans="1:4">
      <c r="A24" s="159" t="s">
        <v>26</v>
      </c>
      <c r="B24" s="23" t="s">
        <v>26</v>
      </c>
      <c r="C24" s="157" t="s">
        <v>132</v>
      </c>
      <c r="D24" s="23"/>
    </row>
    <row r="25" ht="18.75" customHeight="1" spans="1:4">
      <c r="A25" s="159" t="s">
        <v>26</v>
      </c>
      <c r="B25" s="23" t="s">
        <v>26</v>
      </c>
      <c r="C25" s="157" t="s">
        <v>133</v>
      </c>
      <c r="D25" s="23"/>
    </row>
    <row r="26" ht="18.75" customHeight="1" spans="1:4">
      <c r="A26" s="159" t="s">
        <v>26</v>
      </c>
      <c r="B26" s="23" t="s">
        <v>26</v>
      </c>
      <c r="C26" s="157" t="s">
        <v>134</v>
      </c>
      <c r="D26" s="23">
        <v>909231.84</v>
      </c>
    </row>
    <row r="27" ht="18.75" customHeight="1" spans="1:4">
      <c r="A27" s="159" t="s">
        <v>26</v>
      </c>
      <c r="B27" s="23" t="s">
        <v>26</v>
      </c>
      <c r="C27" s="157" t="s">
        <v>135</v>
      </c>
      <c r="D27" s="23"/>
    </row>
    <row r="28" ht="18.75" customHeight="1" spans="1:4">
      <c r="A28" s="159" t="s">
        <v>26</v>
      </c>
      <c r="B28" s="23" t="s">
        <v>26</v>
      </c>
      <c r="C28" s="157" t="s">
        <v>136</v>
      </c>
      <c r="D28" s="23"/>
    </row>
    <row r="29" ht="18.75" customHeight="1" spans="1:4">
      <c r="A29" s="159" t="s">
        <v>26</v>
      </c>
      <c r="B29" s="23" t="s">
        <v>26</v>
      </c>
      <c r="C29" s="157" t="s">
        <v>137</v>
      </c>
      <c r="D29" s="23"/>
    </row>
    <row r="30" ht="18.75" customHeight="1" spans="1:4">
      <c r="A30" s="159" t="s">
        <v>26</v>
      </c>
      <c r="B30" s="23" t="s">
        <v>26</v>
      </c>
      <c r="C30" s="157" t="s">
        <v>138</v>
      </c>
      <c r="D30" s="23"/>
    </row>
    <row r="31" ht="18.75" customHeight="1" spans="1:4">
      <c r="A31" s="160" t="s">
        <v>26</v>
      </c>
      <c r="B31" s="23" t="s">
        <v>26</v>
      </c>
      <c r="C31" s="157" t="s">
        <v>139</v>
      </c>
      <c r="D31" s="23"/>
    </row>
    <row r="32" ht="18.75" customHeight="1" spans="1:4">
      <c r="A32" s="160" t="s">
        <v>26</v>
      </c>
      <c r="B32" s="23" t="s">
        <v>26</v>
      </c>
      <c r="C32" s="157" t="s">
        <v>140</v>
      </c>
      <c r="D32" s="23"/>
    </row>
    <row r="33" ht="18.75" customHeight="1" spans="1:4">
      <c r="A33" s="160" t="s">
        <v>26</v>
      </c>
      <c r="B33" s="23" t="s">
        <v>26</v>
      </c>
      <c r="C33" s="157" t="s">
        <v>141</v>
      </c>
      <c r="D33" s="23" t="s">
        <v>26</v>
      </c>
    </row>
    <row r="34" ht="18.75" customHeight="1" spans="1:4">
      <c r="A34" s="160" t="s">
        <v>26</v>
      </c>
      <c r="B34" s="23" t="s">
        <v>26</v>
      </c>
      <c r="C34" s="157" t="s">
        <v>142</v>
      </c>
      <c r="D34" s="23"/>
    </row>
    <row r="35" ht="18.75" customHeight="1" spans="1:4">
      <c r="A35" s="53" t="s">
        <v>143</v>
      </c>
      <c r="B35" s="161">
        <v>14051195.36</v>
      </c>
      <c r="C35" s="162" t="s">
        <v>51</v>
      </c>
      <c r="D35" s="161">
        <v>14051195.36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topLeftCell="A11" workbookViewId="0">
      <selection activeCell="C15" sqref="C1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0"/>
      <c r="F1" s="55"/>
      <c r="G1" s="37" t="s">
        <v>144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"单位名称："&amp;"耿马傣族佤族自治县洛凌九年一贯制学校"</f>
        <v>单位名称：耿马傣族佤族自治县洛凌九年一贯制学校</v>
      </c>
      <c r="B3" s="27"/>
      <c r="C3" s="28"/>
      <c r="D3" s="28"/>
      <c r="E3" s="28"/>
      <c r="F3" s="98"/>
      <c r="G3" s="37" t="s">
        <v>1</v>
      </c>
    </row>
    <row r="4" ht="20.25" customHeight="1" spans="1:7">
      <c r="A4" s="143" t="s">
        <v>145</v>
      </c>
      <c r="B4" s="144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1"/>
      <c r="D5" s="64" t="s">
        <v>57</v>
      </c>
      <c r="E5" s="64" t="s">
        <v>146</v>
      </c>
      <c r="F5" s="64" t="s">
        <v>147</v>
      </c>
      <c r="G5" s="92"/>
    </row>
    <row r="6" ht="19.5" customHeight="1" spans="1:7">
      <c r="A6" s="145" t="s">
        <v>148</v>
      </c>
      <c r="B6" s="145" t="s">
        <v>149</v>
      </c>
      <c r="C6" s="145" t="s">
        <v>150</v>
      </c>
      <c r="D6" s="64">
        <v>4</v>
      </c>
      <c r="E6" s="146" t="s">
        <v>151</v>
      </c>
      <c r="F6" s="146" t="s">
        <v>152</v>
      </c>
      <c r="G6" s="145" t="s">
        <v>153</v>
      </c>
    </row>
    <row r="7" ht="18" customHeight="1" spans="1:7">
      <c r="A7" s="32" t="s">
        <v>83</v>
      </c>
      <c r="B7" s="32" t="s">
        <v>84</v>
      </c>
      <c r="C7" s="23">
        <v>10415663.57</v>
      </c>
      <c r="D7" s="23">
        <v>10374615.13</v>
      </c>
      <c r="E7" s="23">
        <v>10075378.52</v>
      </c>
      <c r="F7" s="23">
        <v>299236.61</v>
      </c>
      <c r="G7" s="23">
        <v>41048.44</v>
      </c>
    </row>
    <row r="8" ht="18" customHeight="1" spans="1:7">
      <c r="A8" s="114" t="s">
        <v>85</v>
      </c>
      <c r="B8" s="114" t="s">
        <v>154</v>
      </c>
      <c r="C8" s="23">
        <v>10130255.57</v>
      </c>
      <c r="D8" s="23">
        <v>10089207.13</v>
      </c>
      <c r="E8" s="23">
        <v>9789970.52</v>
      </c>
      <c r="F8" s="23">
        <v>299236.61</v>
      </c>
      <c r="G8" s="23">
        <v>41048.44</v>
      </c>
    </row>
    <row r="9" ht="18" customHeight="1" spans="1:7">
      <c r="A9" s="147" t="s">
        <v>86</v>
      </c>
      <c r="B9" s="147" t="s">
        <v>155</v>
      </c>
      <c r="C9" s="23">
        <v>2736963.92</v>
      </c>
      <c r="D9" s="23">
        <v>2736415.48</v>
      </c>
      <c r="E9" s="23">
        <v>2652082.34</v>
      </c>
      <c r="F9" s="23">
        <v>84333.14</v>
      </c>
      <c r="G9" s="23">
        <v>548.44</v>
      </c>
    </row>
    <row r="10" ht="18" customHeight="1" spans="1:7">
      <c r="A10" s="147" t="s">
        <v>87</v>
      </c>
      <c r="B10" s="147" t="s">
        <v>156</v>
      </c>
      <c r="C10" s="23">
        <v>7393291.65</v>
      </c>
      <c r="D10" s="23">
        <v>7352791.65</v>
      </c>
      <c r="E10" s="23">
        <v>7137888.18</v>
      </c>
      <c r="F10" s="23">
        <v>214903.47</v>
      </c>
      <c r="G10" s="23">
        <v>40500</v>
      </c>
    </row>
    <row r="11" ht="18" customHeight="1" spans="1:7">
      <c r="A11" s="114" t="s">
        <v>88</v>
      </c>
      <c r="B11" s="114" t="s">
        <v>157</v>
      </c>
      <c r="C11" s="23">
        <v>285408</v>
      </c>
      <c r="D11" s="23">
        <v>285408</v>
      </c>
      <c r="E11" s="23">
        <v>285408</v>
      </c>
      <c r="F11" s="23"/>
      <c r="G11" s="23"/>
    </row>
    <row r="12" ht="18" customHeight="1" spans="1:7">
      <c r="A12" s="147" t="s">
        <v>89</v>
      </c>
      <c r="B12" s="147" t="s">
        <v>158</v>
      </c>
      <c r="C12" s="23">
        <v>285408</v>
      </c>
      <c r="D12" s="23">
        <v>285408</v>
      </c>
      <c r="E12" s="23">
        <v>285408</v>
      </c>
      <c r="F12" s="23"/>
      <c r="G12" s="23"/>
    </row>
    <row r="13" ht="18" customHeight="1" spans="1:7">
      <c r="A13" s="32" t="s">
        <v>90</v>
      </c>
      <c r="B13" s="32" t="s">
        <v>91</v>
      </c>
      <c r="C13" s="23">
        <v>2147647.92</v>
      </c>
      <c r="D13" s="23">
        <v>2147647.92</v>
      </c>
      <c r="E13" s="23">
        <v>2147647.92</v>
      </c>
      <c r="F13" s="23"/>
      <c r="G13" s="23"/>
    </row>
    <row r="14" ht="18" customHeight="1" spans="1:7">
      <c r="A14" s="114" t="s">
        <v>92</v>
      </c>
      <c r="B14" s="114" t="s">
        <v>159</v>
      </c>
      <c r="C14" s="23">
        <v>2147647.92</v>
      </c>
      <c r="D14" s="23">
        <v>2147647.92</v>
      </c>
      <c r="E14" s="23">
        <v>2147647.92</v>
      </c>
      <c r="F14" s="23"/>
      <c r="G14" s="23"/>
    </row>
    <row r="15" ht="18" customHeight="1" spans="1:7">
      <c r="A15" s="147" t="s">
        <v>93</v>
      </c>
      <c r="B15" s="147" t="s">
        <v>160</v>
      </c>
      <c r="C15" s="23">
        <v>935338.8</v>
      </c>
      <c r="D15" s="23">
        <v>935338.8</v>
      </c>
      <c r="E15" s="23">
        <v>935338.8</v>
      </c>
      <c r="F15" s="23"/>
      <c r="G15" s="23"/>
    </row>
    <row r="16" ht="18" customHeight="1" spans="1:7">
      <c r="A16" s="147" t="s">
        <v>94</v>
      </c>
      <c r="B16" s="147" t="s">
        <v>161</v>
      </c>
      <c r="C16" s="23">
        <v>1212309.12</v>
      </c>
      <c r="D16" s="23">
        <v>1212309.12</v>
      </c>
      <c r="E16" s="23">
        <v>1212309.12</v>
      </c>
      <c r="F16" s="23"/>
      <c r="G16" s="23"/>
    </row>
    <row r="17" ht="18" customHeight="1" spans="1:7">
      <c r="A17" s="32" t="s">
        <v>95</v>
      </c>
      <c r="B17" s="32" t="s">
        <v>96</v>
      </c>
      <c r="C17" s="23">
        <v>578652.03</v>
      </c>
      <c r="D17" s="23">
        <v>578652.03</v>
      </c>
      <c r="E17" s="23">
        <v>578652.03</v>
      </c>
      <c r="F17" s="23"/>
      <c r="G17" s="23"/>
    </row>
    <row r="18" ht="18" customHeight="1" spans="1:7">
      <c r="A18" s="114" t="s">
        <v>97</v>
      </c>
      <c r="B18" s="114" t="s">
        <v>162</v>
      </c>
      <c r="C18" s="23">
        <v>578652.03</v>
      </c>
      <c r="D18" s="23">
        <v>578652.03</v>
      </c>
      <c r="E18" s="23">
        <v>578652.03</v>
      </c>
      <c r="F18" s="23"/>
      <c r="G18" s="23"/>
    </row>
    <row r="19" ht="18" customHeight="1" spans="1:7">
      <c r="A19" s="147" t="s">
        <v>98</v>
      </c>
      <c r="B19" s="147" t="s">
        <v>163</v>
      </c>
      <c r="C19" s="23">
        <v>537962.17</v>
      </c>
      <c r="D19" s="23">
        <v>537962.17</v>
      </c>
      <c r="E19" s="23">
        <v>537962.17</v>
      </c>
      <c r="F19" s="23"/>
      <c r="G19" s="23"/>
    </row>
    <row r="20" ht="18" customHeight="1" spans="1:7">
      <c r="A20" s="147" t="s">
        <v>99</v>
      </c>
      <c r="B20" s="147" t="s">
        <v>164</v>
      </c>
      <c r="C20" s="23">
        <v>40689.86</v>
      </c>
      <c r="D20" s="23">
        <v>40689.86</v>
      </c>
      <c r="E20" s="23">
        <v>40689.86</v>
      </c>
      <c r="F20" s="23"/>
      <c r="G20" s="23"/>
    </row>
    <row r="21" ht="18" customHeight="1" spans="1:7">
      <c r="A21" s="32" t="s">
        <v>100</v>
      </c>
      <c r="B21" s="32" t="s">
        <v>101</v>
      </c>
      <c r="C21" s="23">
        <v>909231.84</v>
      </c>
      <c r="D21" s="23">
        <v>909231.84</v>
      </c>
      <c r="E21" s="23">
        <v>909231.84</v>
      </c>
      <c r="F21" s="23"/>
      <c r="G21" s="23"/>
    </row>
    <row r="22" ht="18" customHeight="1" spans="1:7">
      <c r="A22" s="114" t="s">
        <v>102</v>
      </c>
      <c r="B22" s="114" t="s">
        <v>165</v>
      </c>
      <c r="C22" s="23">
        <v>909231.84</v>
      </c>
      <c r="D22" s="23">
        <v>909231.84</v>
      </c>
      <c r="E22" s="23">
        <v>909231.84</v>
      </c>
      <c r="F22" s="23"/>
      <c r="G22" s="23"/>
    </row>
    <row r="23" ht="18" customHeight="1" spans="1:7">
      <c r="A23" s="147" t="s">
        <v>103</v>
      </c>
      <c r="B23" s="147" t="s">
        <v>166</v>
      </c>
      <c r="C23" s="23">
        <v>909231.84</v>
      </c>
      <c r="D23" s="23">
        <v>909231.84</v>
      </c>
      <c r="E23" s="23">
        <v>909231.84</v>
      </c>
      <c r="F23" s="23"/>
      <c r="G23" s="23"/>
    </row>
    <row r="24" ht="18" customHeight="1" spans="1:7">
      <c r="A24" s="148" t="s">
        <v>107</v>
      </c>
      <c r="B24" s="149" t="s">
        <v>107</v>
      </c>
      <c r="C24" s="23">
        <v>14051195.36</v>
      </c>
      <c r="D24" s="23">
        <v>14010146.92</v>
      </c>
      <c r="E24" s="23">
        <v>13710910.31</v>
      </c>
      <c r="F24" s="23">
        <v>299236.61</v>
      </c>
      <c r="G24" s="23">
        <v>41048.44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A8" sqref="A8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ht="15" customHeight="1" spans="1:6">
      <c r="A1" s="134"/>
      <c r="B1" s="135"/>
      <c r="C1" s="60"/>
      <c r="F1" s="85" t="s">
        <v>167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49"/>
      <c r="C2" s="49"/>
      <c r="D2" s="49"/>
      <c r="E2" s="49"/>
      <c r="F2" s="49"/>
    </row>
    <row r="3" ht="18.75" customHeight="1" spans="1:6">
      <c r="A3" s="39" t="str">
        <f>"单位名称："&amp;"耿马傣族佤族自治县洛凌九年一贯制学校"</f>
        <v>单位名称：耿马傣族佤族自治县洛凌九年一贯制学校</v>
      </c>
      <c r="B3" s="135"/>
      <c r="C3" s="60"/>
      <c r="D3" s="28"/>
      <c r="F3" s="85" t="s">
        <v>168</v>
      </c>
    </row>
    <row r="4" ht="18.75" customHeight="1" spans="1:6">
      <c r="A4" s="10" t="s">
        <v>169</v>
      </c>
      <c r="B4" s="29" t="s">
        <v>170</v>
      </c>
      <c r="C4" s="12" t="s">
        <v>171</v>
      </c>
      <c r="D4" s="13"/>
      <c r="E4" s="14"/>
      <c r="F4" s="29" t="s">
        <v>172</v>
      </c>
    </row>
    <row r="5" ht="18.75" customHeight="1" spans="1:6">
      <c r="A5" s="17"/>
      <c r="B5" s="31"/>
      <c r="C5" s="64" t="s">
        <v>57</v>
      </c>
      <c r="D5" s="64" t="s">
        <v>173</v>
      </c>
      <c r="E5" s="64" t="s">
        <v>174</v>
      </c>
      <c r="F5" s="31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s="50" t="s">
        <v>175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A2" workbookViewId="0">
      <selection activeCell="G40" sqref="G4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6" t="s">
        <v>176</v>
      </c>
    </row>
    <row r="2" ht="39.75" customHeight="1" spans="1:23">
      <c r="A2" s="124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"单位名称："&amp;"耿马傣族佤族自治县洛凌九年一贯制学校"</f>
        <v>单位名称：耿马傣族佤族自治县洛凌九年一贯制学校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6" t="s">
        <v>168</v>
      </c>
    </row>
    <row r="4" ht="18" customHeight="1" spans="1:23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26" t="s">
        <v>184</v>
      </c>
      <c r="I4" s="62" t="s">
        <v>184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185</v>
      </c>
      <c r="I5" s="126" t="s">
        <v>58</v>
      </c>
      <c r="J5" s="62"/>
      <c r="K5" s="62"/>
      <c r="L5" s="62"/>
      <c r="M5" s="131"/>
      <c r="N5" s="12" t="s">
        <v>186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187</v>
      </c>
      <c r="J6" s="10" t="s">
        <v>188</v>
      </c>
      <c r="K6" s="10" t="s">
        <v>189</v>
      </c>
      <c r="L6" s="10" t="s">
        <v>190</v>
      </c>
      <c r="M6" s="10" t="s">
        <v>191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192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193</v>
      </c>
      <c r="K7" s="17" t="s">
        <v>189</v>
      </c>
      <c r="L7" s="17" t="s">
        <v>190</v>
      </c>
      <c r="M7" s="17" t="s">
        <v>191</v>
      </c>
      <c r="N7" s="17" t="s">
        <v>189</v>
      </c>
      <c r="O7" s="17" t="s">
        <v>190</v>
      </c>
      <c r="P7" s="17" t="s">
        <v>191</v>
      </c>
      <c r="Q7" s="17" t="s">
        <v>61</v>
      </c>
      <c r="R7" s="17" t="s">
        <v>57</v>
      </c>
      <c r="S7" s="17" t="s">
        <v>64</v>
      </c>
      <c r="T7" s="17" t="s">
        <v>192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14010146.92</v>
      </c>
      <c r="I9" s="23">
        <v>14010146.92</v>
      </c>
      <c r="J9" s="23"/>
      <c r="K9" s="23"/>
      <c r="L9" s="23">
        <v>14010146.92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194</v>
      </c>
      <c r="C10" s="21" t="s">
        <v>195</v>
      </c>
      <c r="D10" s="21" t="s">
        <v>86</v>
      </c>
      <c r="E10" s="21" t="s">
        <v>155</v>
      </c>
      <c r="F10" s="21" t="s">
        <v>196</v>
      </c>
      <c r="G10" s="21" t="s">
        <v>197</v>
      </c>
      <c r="H10" s="23">
        <v>1197960</v>
      </c>
      <c r="I10" s="23">
        <v>1197960</v>
      </c>
      <c r="J10" s="23"/>
      <c r="K10" s="23"/>
      <c r="L10" s="23">
        <v>1197960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194</v>
      </c>
      <c r="C11" s="21" t="s">
        <v>195</v>
      </c>
      <c r="D11" s="21" t="s">
        <v>87</v>
      </c>
      <c r="E11" s="21" t="s">
        <v>156</v>
      </c>
      <c r="F11" s="21" t="s">
        <v>196</v>
      </c>
      <c r="G11" s="21" t="s">
        <v>197</v>
      </c>
      <c r="H11" s="23">
        <v>2631648</v>
      </c>
      <c r="I11" s="23">
        <v>2631648</v>
      </c>
      <c r="J11" s="23"/>
      <c r="K11" s="23"/>
      <c r="L11" s="23">
        <v>2631648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194</v>
      </c>
      <c r="C12" s="21" t="s">
        <v>195</v>
      </c>
      <c r="D12" s="21" t="s">
        <v>86</v>
      </c>
      <c r="E12" s="21" t="s">
        <v>155</v>
      </c>
      <c r="F12" s="21" t="s">
        <v>198</v>
      </c>
      <c r="G12" s="21" t="s">
        <v>199</v>
      </c>
      <c r="H12" s="23">
        <v>172944</v>
      </c>
      <c r="I12" s="23">
        <v>172944</v>
      </c>
      <c r="J12" s="23"/>
      <c r="K12" s="23"/>
      <c r="L12" s="23">
        <v>172944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194</v>
      </c>
      <c r="C13" s="21" t="s">
        <v>195</v>
      </c>
      <c r="D13" s="21" t="s">
        <v>87</v>
      </c>
      <c r="E13" s="21" t="s">
        <v>156</v>
      </c>
      <c r="F13" s="21" t="s">
        <v>198</v>
      </c>
      <c r="G13" s="21" t="s">
        <v>199</v>
      </c>
      <c r="H13" s="23">
        <v>508308</v>
      </c>
      <c r="I13" s="23">
        <v>508308</v>
      </c>
      <c r="J13" s="23"/>
      <c r="K13" s="23"/>
      <c r="L13" s="23">
        <v>508308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200</v>
      </c>
      <c r="C14" s="21" t="s">
        <v>201</v>
      </c>
      <c r="D14" s="21" t="s">
        <v>86</v>
      </c>
      <c r="E14" s="21" t="s">
        <v>155</v>
      </c>
      <c r="F14" s="21" t="s">
        <v>198</v>
      </c>
      <c r="G14" s="21" t="s">
        <v>199</v>
      </c>
      <c r="H14" s="23">
        <v>102000</v>
      </c>
      <c r="I14" s="23">
        <v>102000</v>
      </c>
      <c r="J14" s="23"/>
      <c r="K14" s="23"/>
      <c r="L14" s="23">
        <v>102000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200</v>
      </c>
      <c r="C15" s="21" t="s">
        <v>201</v>
      </c>
      <c r="D15" s="21" t="s">
        <v>87</v>
      </c>
      <c r="E15" s="21" t="s">
        <v>156</v>
      </c>
      <c r="F15" s="21" t="s">
        <v>198</v>
      </c>
      <c r="G15" s="21" t="s">
        <v>199</v>
      </c>
      <c r="H15" s="23">
        <v>330000</v>
      </c>
      <c r="I15" s="23">
        <v>330000</v>
      </c>
      <c r="J15" s="23"/>
      <c r="K15" s="23"/>
      <c r="L15" s="23">
        <v>330000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202</v>
      </c>
      <c r="C16" s="21" t="s">
        <v>203</v>
      </c>
      <c r="D16" s="21" t="s">
        <v>86</v>
      </c>
      <c r="E16" s="21" t="s">
        <v>155</v>
      </c>
      <c r="F16" s="21" t="s">
        <v>198</v>
      </c>
      <c r="G16" s="21" t="s">
        <v>199</v>
      </c>
      <c r="H16" s="23">
        <v>102000</v>
      </c>
      <c r="I16" s="23">
        <v>102000</v>
      </c>
      <c r="J16" s="23"/>
      <c r="K16" s="23"/>
      <c r="L16" s="23">
        <v>102000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202</v>
      </c>
      <c r="C17" s="21" t="s">
        <v>203</v>
      </c>
      <c r="D17" s="21" t="s">
        <v>87</v>
      </c>
      <c r="E17" s="21" t="s">
        <v>156</v>
      </c>
      <c r="F17" s="21" t="s">
        <v>198</v>
      </c>
      <c r="G17" s="21" t="s">
        <v>199</v>
      </c>
      <c r="H17" s="23">
        <v>330000</v>
      </c>
      <c r="I17" s="23">
        <v>330000</v>
      </c>
      <c r="J17" s="23"/>
      <c r="K17" s="23"/>
      <c r="L17" s="23">
        <v>330000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204</v>
      </c>
      <c r="C18" s="21" t="s">
        <v>205</v>
      </c>
      <c r="D18" s="21" t="s">
        <v>86</v>
      </c>
      <c r="E18" s="21" t="s">
        <v>155</v>
      </c>
      <c r="F18" s="21" t="s">
        <v>206</v>
      </c>
      <c r="G18" s="21" t="s">
        <v>207</v>
      </c>
      <c r="H18" s="23">
        <v>504768</v>
      </c>
      <c r="I18" s="23">
        <v>504768</v>
      </c>
      <c r="J18" s="23"/>
      <c r="K18" s="23"/>
      <c r="L18" s="23">
        <v>504768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204</v>
      </c>
      <c r="C19" s="21" t="s">
        <v>205</v>
      </c>
      <c r="D19" s="21" t="s">
        <v>87</v>
      </c>
      <c r="E19" s="21" t="s">
        <v>156</v>
      </c>
      <c r="F19" s="21" t="s">
        <v>206</v>
      </c>
      <c r="G19" s="21" t="s">
        <v>207</v>
      </c>
      <c r="H19" s="23">
        <v>1546464</v>
      </c>
      <c r="I19" s="23">
        <v>1546464</v>
      </c>
      <c r="J19" s="23"/>
      <c r="K19" s="23"/>
      <c r="L19" s="23">
        <v>1546464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208</v>
      </c>
      <c r="C20" s="21" t="s">
        <v>209</v>
      </c>
      <c r="D20" s="21" t="s">
        <v>86</v>
      </c>
      <c r="E20" s="21" t="s">
        <v>155</v>
      </c>
      <c r="F20" s="21" t="s">
        <v>206</v>
      </c>
      <c r="G20" s="21" t="s">
        <v>207</v>
      </c>
      <c r="H20" s="23">
        <v>306000</v>
      </c>
      <c r="I20" s="23">
        <v>306000</v>
      </c>
      <c r="J20" s="23"/>
      <c r="K20" s="23"/>
      <c r="L20" s="23">
        <v>306000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208</v>
      </c>
      <c r="C21" s="21" t="s">
        <v>209</v>
      </c>
      <c r="D21" s="21" t="s">
        <v>87</v>
      </c>
      <c r="E21" s="21" t="s">
        <v>156</v>
      </c>
      <c r="F21" s="21" t="s">
        <v>206</v>
      </c>
      <c r="G21" s="21" t="s">
        <v>207</v>
      </c>
      <c r="H21" s="23">
        <v>990000</v>
      </c>
      <c r="I21" s="23">
        <v>990000</v>
      </c>
      <c r="J21" s="23"/>
      <c r="K21" s="23"/>
      <c r="L21" s="23">
        <v>990000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210</v>
      </c>
      <c r="C22" s="21" t="s">
        <v>211</v>
      </c>
      <c r="D22" s="21" t="s">
        <v>86</v>
      </c>
      <c r="E22" s="21" t="s">
        <v>155</v>
      </c>
      <c r="F22" s="21" t="s">
        <v>206</v>
      </c>
      <c r="G22" s="21" t="s">
        <v>207</v>
      </c>
      <c r="H22" s="23">
        <v>251520</v>
      </c>
      <c r="I22" s="23">
        <v>251520</v>
      </c>
      <c r="J22" s="23"/>
      <c r="K22" s="23"/>
      <c r="L22" s="23">
        <v>251520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210</v>
      </c>
      <c r="C23" s="21" t="s">
        <v>211</v>
      </c>
      <c r="D23" s="21" t="s">
        <v>87</v>
      </c>
      <c r="E23" s="21" t="s">
        <v>156</v>
      </c>
      <c r="F23" s="21" t="s">
        <v>206</v>
      </c>
      <c r="G23" s="21" t="s">
        <v>207</v>
      </c>
      <c r="H23" s="23">
        <v>763320</v>
      </c>
      <c r="I23" s="23">
        <v>763320</v>
      </c>
      <c r="J23" s="23"/>
      <c r="K23" s="23"/>
      <c r="L23" s="23">
        <v>763320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212</v>
      </c>
      <c r="C24" s="21" t="s">
        <v>213</v>
      </c>
      <c r="D24" s="21" t="s">
        <v>94</v>
      </c>
      <c r="E24" s="21" t="s">
        <v>161</v>
      </c>
      <c r="F24" s="21" t="s">
        <v>214</v>
      </c>
      <c r="G24" s="21" t="s">
        <v>215</v>
      </c>
      <c r="H24" s="23">
        <v>1212309.12</v>
      </c>
      <c r="I24" s="23">
        <v>1212309.12</v>
      </c>
      <c r="J24" s="23"/>
      <c r="K24" s="23"/>
      <c r="L24" s="23">
        <v>1212309.12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212</v>
      </c>
      <c r="C25" s="21" t="s">
        <v>213</v>
      </c>
      <c r="D25" s="21" t="s">
        <v>216</v>
      </c>
      <c r="E25" s="21" t="s">
        <v>217</v>
      </c>
      <c r="F25" s="21" t="s">
        <v>218</v>
      </c>
      <c r="G25" s="21" t="s">
        <v>219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212</v>
      </c>
      <c r="C26" s="21" t="s">
        <v>213</v>
      </c>
      <c r="D26" s="21" t="s">
        <v>220</v>
      </c>
      <c r="E26" s="21" t="s">
        <v>221</v>
      </c>
      <c r="F26" s="21" t="s">
        <v>222</v>
      </c>
      <c r="G26" s="21" t="s">
        <v>223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212</v>
      </c>
      <c r="C27" s="21" t="s">
        <v>213</v>
      </c>
      <c r="D27" s="21" t="s">
        <v>98</v>
      </c>
      <c r="E27" s="21" t="s">
        <v>163</v>
      </c>
      <c r="F27" s="21" t="s">
        <v>222</v>
      </c>
      <c r="G27" s="21" t="s">
        <v>223</v>
      </c>
      <c r="H27" s="23">
        <v>537962.17</v>
      </c>
      <c r="I27" s="23">
        <v>537962.17</v>
      </c>
      <c r="J27" s="23"/>
      <c r="K27" s="23"/>
      <c r="L27" s="23">
        <v>537962.17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212</v>
      </c>
      <c r="C28" s="21" t="s">
        <v>213</v>
      </c>
      <c r="D28" s="21" t="s">
        <v>224</v>
      </c>
      <c r="E28" s="21" t="s">
        <v>225</v>
      </c>
      <c r="F28" s="21" t="s">
        <v>226</v>
      </c>
      <c r="G28" s="21" t="s">
        <v>227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212</v>
      </c>
      <c r="C29" s="21" t="s">
        <v>213</v>
      </c>
      <c r="D29" s="21" t="s">
        <v>86</v>
      </c>
      <c r="E29" s="21" t="s">
        <v>155</v>
      </c>
      <c r="F29" s="21" t="s">
        <v>228</v>
      </c>
      <c r="G29" s="21" t="s">
        <v>229</v>
      </c>
      <c r="H29" s="23">
        <v>14890.34</v>
      </c>
      <c r="I29" s="23">
        <v>14890.34</v>
      </c>
      <c r="J29" s="23"/>
      <c r="K29" s="23"/>
      <c r="L29" s="23">
        <v>14890.34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212</v>
      </c>
      <c r="C30" s="21" t="s">
        <v>213</v>
      </c>
      <c r="D30" s="21" t="s">
        <v>87</v>
      </c>
      <c r="E30" s="21" t="s">
        <v>156</v>
      </c>
      <c r="F30" s="21" t="s">
        <v>228</v>
      </c>
      <c r="G30" s="21" t="s">
        <v>229</v>
      </c>
      <c r="H30" s="23">
        <v>38148.18</v>
      </c>
      <c r="I30" s="23">
        <v>38148.18</v>
      </c>
      <c r="J30" s="23"/>
      <c r="K30" s="23"/>
      <c r="L30" s="23">
        <v>38148.18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212</v>
      </c>
      <c r="C31" s="21" t="s">
        <v>213</v>
      </c>
      <c r="D31" s="21" t="s">
        <v>99</v>
      </c>
      <c r="E31" s="21" t="s">
        <v>164</v>
      </c>
      <c r="F31" s="21" t="s">
        <v>228</v>
      </c>
      <c r="G31" s="21" t="s">
        <v>229</v>
      </c>
      <c r="H31" s="23">
        <v>25536</v>
      </c>
      <c r="I31" s="23">
        <v>25536</v>
      </c>
      <c r="J31" s="23"/>
      <c r="K31" s="23"/>
      <c r="L31" s="23">
        <v>25536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212</v>
      </c>
      <c r="C32" s="21" t="s">
        <v>213</v>
      </c>
      <c r="D32" s="21" t="s">
        <v>99</v>
      </c>
      <c r="E32" s="21" t="s">
        <v>164</v>
      </c>
      <c r="F32" s="21" t="s">
        <v>228</v>
      </c>
      <c r="G32" s="21" t="s">
        <v>229</v>
      </c>
      <c r="H32" s="23">
        <v>15153.86</v>
      </c>
      <c r="I32" s="23">
        <v>15153.86</v>
      </c>
      <c r="J32" s="23"/>
      <c r="K32" s="23"/>
      <c r="L32" s="23">
        <v>15153.86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230</v>
      </c>
      <c r="C33" s="21" t="s">
        <v>166</v>
      </c>
      <c r="D33" s="21" t="s">
        <v>230</v>
      </c>
      <c r="E33" s="21" t="s">
        <v>166</v>
      </c>
      <c r="F33" s="21" t="s">
        <v>231</v>
      </c>
      <c r="G33" s="21" t="s">
        <v>166</v>
      </c>
      <c r="H33" s="23">
        <v>909231.84</v>
      </c>
      <c r="I33" s="23">
        <v>909231.84</v>
      </c>
      <c r="J33" s="23"/>
      <c r="K33" s="23"/>
      <c r="L33" s="23">
        <v>909231.84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8" t="s">
        <v>70</v>
      </c>
      <c r="B34" s="21" t="s">
        <v>232</v>
      </c>
      <c r="C34" s="21" t="s">
        <v>233</v>
      </c>
      <c r="D34" s="21"/>
      <c r="E34" s="21" t="s">
        <v>156</v>
      </c>
      <c r="F34" s="21" t="s">
        <v>234</v>
      </c>
      <c r="G34" s="21" t="s">
        <v>235</v>
      </c>
      <c r="H34" s="23">
        <v>20925</v>
      </c>
      <c r="I34" s="23">
        <v>20925</v>
      </c>
      <c r="J34" s="23"/>
      <c r="K34" s="23"/>
      <c r="L34" s="23">
        <v>20925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8" t="s">
        <v>70</v>
      </c>
      <c r="B35" s="21" t="s">
        <v>236</v>
      </c>
      <c r="C35" s="21" t="s">
        <v>237</v>
      </c>
      <c r="D35" s="21" t="s">
        <v>86</v>
      </c>
      <c r="E35" s="21" t="s">
        <v>155</v>
      </c>
      <c r="F35" s="21" t="s">
        <v>234</v>
      </c>
      <c r="G35" s="21" t="s">
        <v>235</v>
      </c>
      <c r="H35" s="23">
        <v>8365.68</v>
      </c>
      <c r="I35" s="23">
        <v>8365.68</v>
      </c>
      <c r="J35" s="23"/>
      <c r="K35" s="23"/>
      <c r="L35" s="23">
        <v>8365.68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8" t="s">
        <v>70</v>
      </c>
      <c r="B36" s="21" t="s">
        <v>238</v>
      </c>
      <c r="C36" s="21" t="s">
        <v>239</v>
      </c>
      <c r="D36" s="21"/>
      <c r="E36" s="21" t="s">
        <v>155</v>
      </c>
      <c r="F36" s="21" t="s">
        <v>240</v>
      </c>
      <c r="G36" s="21" t="s">
        <v>239</v>
      </c>
      <c r="H36" s="23">
        <v>42543.84</v>
      </c>
      <c r="I36" s="23">
        <v>42543.84</v>
      </c>
      <c r="J36" s="23"/>
      <c r="K36" s="23"/>
      <c r="L36" s="23">
        <v>42543.84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8" t="s">
        <v>70</v>
      </c>
      <c r="B37" s="21" t="s">
        <v>238</v>
      </c>
      <c r="C37" s="21" t="s">
        <v>239</v>
      </c>
      <c r="D37" s="21" t="s">
        <v>87</v>
      </c>
      <c r="E37" s="21" t="s">
        <v>156</v>
      </c>
      <c r="F37" s="21" t="s">
        <v>240</v>
      </c>
      <c r="G37" s="21" t="s">
        <v>239</v>
      </c>
      <c r="H37" s="23">
        <v>108994.8</v>
      </c>
      <c r="I37" s="23">
        <v>108994.8</v>
      </c>
      <c r="J37" s="23"/>
      <c r="K37" s="23"/>
      <c r="L37" s="23">
        <v>108994.8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8" t="s">
        <v>70</v>
      </c>
      <c r="B38" s="21" t="s">
        <v>241</v>
      </c>
      <c r="C38" s="21" t="s">
        <v>242</v>
      </c>
      <c r="D38" s="21" t="s">
        <v>86</v>
      </c>
      <c r="E38" s="21" t="s">
        <v>155</v>
      </c>
      <c r="F38" s="21" t="s">
        <v>243</v>
      </c>
      <c r="G38" s="21" t="s">
        <v>244</v>
      </c>
      <c r="H38" s="23">
        <v>33423.62</v>
      </c>
      <c r="I38" s="23">
        <v>33423.62</v>
      </c>
      <c r="J38" s="23"/>
      <c r="K38" s="23"/>
      <c r="L38" s="23">
        <v>33423.62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8" t="s">
        <v>70</v>
      </c>
      <c r="B39" s="21" t="s">
        <v>241</v>
      </c>
      <c r="C39" s="21" t="s">
        <v>242</v>
      </c>
      <c r="D39" s="21" t="s">
        <v>87</v>
      </c>
      <c r="E39" s="21" t="s">
        <v>156</v>
      </c>
      <c r="F39" s="21" t="s">
        <v>243</v>
      </c>
      <c r="G39" s="21" t="s">
        <v>244</v>
      </c>
      <c r="H39" s="23">
        <v>84983.67</v>
      </c>
      <c r="I39" s="23">
        <v>84983.67</v>
      </c>
      <c r="J39" s="23"/>
      <c r="K39" s="23"/>
      <c r="L39" s="23">
        <v>84983.67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8" t="s">
        <v>70</v>
      </c>
      <c r="B40" s="21" t="s">
        <v>245</v>
      </c>
      <c r="C40" s="21" t="s">
        <v>246</v>
      </c>
      <c r="D40" s="21" t="s">
        <v>93</v>
      </c>
      <c r="E40" s="21" t="s">
        <v>160</v>
      </c>
      <c r="F40" s="21" t="s">
        <v>247</v>
      </c>
      <c r="G40" s="21" t="s">
        <v>248</v>
      </c>
      <c r="H40" s="23">
        <v>935338.8</v>
      </c>
      <c r="I40" s="23">
        <v>935338.8</v>
      </c>
      <c r="J40" s="23"/>
      <c r="K40" s="23"/>
      <c r="L40" s="23">
        <v>935338.8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8" t="s">
        <v>70</v>
      </c>
      <c r="B41" s="21" t="s">
        <v>249</v>
      </c>
      <c r="C41" s="21" t="s">
        <v>250</v>
      </c>
      <c r="D41" s="21" t="s">
        <v>89</v>
      </c>
      <c r="E41" s="21" t="s">
        <v>158</v>
      </c>
      <c r="F41" s="21" t="s">
        <v>251</v>
      </c>
      <c r="G41" s="21" t="s">
        <v>252</v>
      </c>
      <c r="H41" s="23">
        <v>30528</v>
      </c>
      <c r="I41" s="23">
        <v>30528</v>
      </c>
      <c r="J41" s="23"/>
      <c r="K41" s="23"/>
      <c r="L41" s="23">
        <v>30528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8" t="s">
        <v>70</v>
      </c>
      <c r="B42" s="21" t="s">
        <v>253</v>
      </c>
      <c r="C42" s="21" t="s">
        <v>254</v>
      </c>
      <c r="D42" s="21" t="s">
        <v>89</v>
      </c>
      <c r="E42" s="21" t="s">
        <v>158</v>
      </c>
      <c r="F42" s="21" t="s">
        <v>251</v>
      </c>
      <c r="G42" s="21" t="s">
        <v>252</v>
      </c>
      <c r="H42" s="23">
        <v>254880</v>
      </c>
      <c r="I42" s="23">
        <v>254880</v>
      </c>
      <c r="J42" s="23"/>
      <c r="K42" s="23"/>
      <c r="L42" s="23">
        <v>254880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8" t="s">
        <v>70</v>
      </c>
      <c r="B43" s="21" t="s">
        <v>212</v>
      </c>
      <c r="C43" s="21" t="s">
        <v>213</v>
      </c>
      <c r="D43" s="21" t="s">
        <v>220</v>
      </c>
      <c r="E43" s="21" t="s">
        <v>221</v>
      </c>
      <c r="F43" s="21" t="s">
        <v>255</v>
      </c>
      <c r="G43" s="21" t="s">
        <v>256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33" t="s">
        <v>107</v>
      </c>
      <c r="B44" s="129"/>
      <c r="C44" s="129"/>
      <c r="D44" s="129"/>
      <c r="E44" s="129"/>
      <c r="F44" s="129"/>
      <c r="G44" s="130"/>
      <c r="H44" s="23">
        <v>14010146.92</v>
      </c>
      <c r="I44" s="23">
        <v>14010146.92</v>
      </c>
      <c r="J44" s="23"/>
      <c r="K44" s="23"/>
      <c r="L44" s="23">
        <v>14010146.92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topLeftCell="B4" workbookViewId="0">
      <selection activeCell="J13" sqref="J1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257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"单位名称："&amp;"耿马傣族佤族自治县洛凌九年一贯制学校"</f>
        <v>单位名称：耿马傣族佤族自治县洛凌九年一贯制学校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168</v>
      </c>
    </row>
    <row r="4" ht="18.75" customHeight="1" spans="1:23">
      <c r="A4" s="10" t="s">
        <v>258</v>
      </c>
      <c r="B4" s="11" t="s">
        <v>178</v>
      </c>
      <c r="C4" s="10" t="s">
        <v>179</v>
      </c>
      <c r="D4" s="10" t="s">
        <v>259</v>
      </c>
      <c r="E4" s="11" t="s">
        <v>180</v>
      </c>
      <c r="F4" s="11" t="s">
        <v>181</v>
      </c>
      <c r="G4" s="11" t="s">
        <v>260</v>
      </c>
      <c r="H4" s="11" t="s">
        <v>261</v>
      </c>
      <c r="I4" s="29" t="s">
        <v>55</v>
      </c>
      <c r="J4" s="12" t="s">
        <v>262</v>
      </c>
      <c r="K4" s="13"/>
      <c r="L4" s="13"/>
      <c r="M4" s="14"/>
      <c r="N4" s="12" t="s">
        <v>186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192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57</v>
      </c>
      <c r="K7" s="44" t="s">
        <v>263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264</v>
      </c>
      <c r="D9" s="21"/>
      <c r="E9" s="21"/>
      <c r="F9" s="21"/>
      <c r="G9" s="21"/>
      <c r="H9" s="21"/>
      <c r="I9" s="23">
        <f t="shared" ref="I9:I20" si="0">J9+R9</f>
        <v>660700</v>
      </c>
      <c r="J9" s="23"/>
      <c r="K9" s="23"/>
      <c r="L9" s="23"/>
      <c r="M9" s="23"/>
      <c r="N9" s="23"/>
      <c r="O9" s="23"/>
      <c r="P9" s="23"/>
      <c r="Q9" s="23"/>
      <c r="R9" s="23">
        <v>660700</v>
      </c>
      <c r="S9" s="23"/>
      <c r="T9" s="23"/>
      <c r="U9" s="23"/>
      <c r="V9" s="23"/>
      <c r="W9" s="23">
        <v>660700</v>
      </c>
    </row>
    <row r="10" ht="18.75" customHeight="1" spans="1:23">
      <c r="A10" s="116" t="s">
        <v>265</v>
      </c>
      <c r="B10" s="116" t="s">
        <v>266</v>
      </c>
      <c r="C10" s="21" t="s">
        <v>264</v>
      </c>
      <c r="D10" s="116" t="s">
        <v>70</v>
      </c>
      <c r="E10" s="116" t="s">
        <v>86</v>
      </c>
      <c r="F10" s="116" t="s">
        <v>155</v>
      </c>
      <c r="G10" s="116" t="s">
        <v>234</v>
      </c>
      <c r="H10" s="116" t="s">
        <v>235</v>
      </c>
      <c r="I10" s="23">
        <f t="shared" si="0"/>
        <v>198210</v>
      </c>
      <c r="J10" s="23"/>
      <c r="K10" s="23"/>
      <c r="L10" s="23"/>
      <c r="M10" s="23"/>
      <c r="N10" s="23"/>
      <c r="O10" s="23"/>
      <c r="P10" s="23"/>
      <c r="Q10" s="23"/>
      <c r="R10" s="23">
        <v>198210</v>
      </c>
      <c r="S10" s="23"/>
      <c r="T10" s="23"/>
      <c r="U10" s="23"/>
      <c r="V10" s="23"/>
      <c r="W10" s="23">
        <v>198210</v>
      </c>
    </row>
    <row r="11" ht="18.75" customHeight="1" spans="1:23">
      <c r="A11" s="116" t="s">
        <v>265</v>
      </c>
      <c r="B11" s="116" t="s">
        <v>266</v>
      </c>
      <c r="C11" s="21" t="s">
        <v>264</v>
      </c>
      <c r="D11" s="116" t="s">
        <v>70</v>
      </c>
      <c r="E11" s="116" t="s">
        <v>86</v>
      </c>
      <c r="F11" s="116" t="s">
        <v>155</v>
      </c>
      <c r="G11" s="116" t="s">
        <v>267</v>
      </c>
      <c r="H11" s="116" t="s">
        <v>268</v>
      </c>
      <c r="I11" s="23">
        <f t="shared" si="0"/>
        <v>109200</v>
      </c>
      <c r="J11" s="23"/>
      <c r="K11" s="23"/>
      <c r="L11" s="23"/>
      <c r="M11" s="23"/>
      <c r="N11" s="23"/>
      <c r="O11" s="23"/>
      <c r="P11" s="23"/>
      <c r="Q11" s="23"/>
      <c r="R11" s="23">
        <v>109200</v>
      </c>
      <c r="S11" s="23"/>
      <c r="T11" s="23"/>
      <c r="U11" s="23"/>
      <c r="V11" s="23"/>
      <c r="W11" s="23">
        <v>109200</v>
      </c>
    </row>
    <row r="12" ht="18.75" customHeight="1" spans="1:23">
      <c r="A12" s="116" t="s">
        <v>265</v>
      </c>
      <c r="B12" s="116" t="s">
        <v>266</v>
      </c>
      <c r="C12" s="21" t="s">
        <v>264</v>
      </c>
      <c r="D12" s="116" t="s">
        <v>70</v>
      </c>
      <c r="E12" s="116" t="s">
        <v>87</v>
      </c>
      <c r="F12" s="116" t="s">
        <v>156</v>
      </c>
      <c r="G12" s="116" t="s">
        <v>267</v>
      </c>
      <c r="H12" s="116" t="s">
        <v>268</v>
      </c>
      <c r="I12" s="23">
        <f t="shared" si="0"/>
        <v>353290</v>
      </c>
      <c r="J12" s="23"/>
      <c r="K12" s="23"/>
      <c r="L12" s="23"/>
      <c r="M12" s="23"/>
      <c r="N12" s="23"/>
      <c r="O12" s="23"/>
      <c r="P12" s="23"/>
      <c r="Q12" s="23"/>
      <c r="R12" s="23">
        <v>353290</v>
      </c>
      <c r="S12" s="23"/>
      <c r="T12" s="23"/>
      <c r="U12" s="23"/>
      <c r="V12" s="23"/>
      <c r="W12" s="23">
        <v>353290</v>
      </c>
    </row>
    <row r="13" ht="18.75" customHeight="1" spans="1:23">
      <c r="A13" s="117"/>
      <c r="B13" s="117"/>
      <c r="C13" s="21" t="s">
        <v>269</v>
      </c>
      <c r="D13" s="117"/>
      <c r="E13" s="117"/>
      <c r="F13" s="117"/>
      <c r="G13" s="117"/>
      <c r="H13" s="117"/>
      <c r="I13" s="23">
        <f t="shared" si="0"/>
        <v>41048.44</v>
      </c>
      <c r="J13" s="23">
        <v>41048.44</v>
      </c>
      <c r="K13" s="23">
        <v>41048.44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6" t="s">
        <v>270</v>
      </c>
      <c r="B14" s="116" t="s">
        <v>271</v>
      </c>
      <c r="C14" s="21" t="s">
        <v>269</v>
      </c>
      <c r="D14" s="116" t="s">
        <v>70</v>
      </c>
      <c r="E14" s="116" t="s">
        <v>86</v>
      </c>
      <c r="F14" s="116" t="s">
        <v>155</v>
      </c>
      <c r="G14" s="116" t="s">
        <v>272</v>
      </c>
      <c r="H14" s="116" t="s">
        <v>273</v>
      </c>
      <c r="I14" s="23">
        <f t="shared" si="0"/>
        <v>548.44</v>
      </c>
      <c r="J14" s="23">
        <v>548.44</v>
      </c>
      <c r="K14" s="23">
        <v>548.44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6" t="s">
        <v>270</v>
      </c>
      <c r="B15" s="116" t="s">
        <v>271</v>
      </c>
      <c r="C15" s="21" t="s">
        <v>269</v>
      </c>
      <c r="D15" s="116" t="s">
        <v>70</v>
      </c>
      <c r="E15" s="116" t="s">
        <v>87</v>
      </c>
      <c r="F15" s="116" t="s">
        <v>156</v>
      </c>
      <c r="G15" s="116" t="s">
        <v>272</v>
      </c>
      <c r="H15" s="116" t="s">
        <v>273</v>
      </c>
      <c r="I15" s="23">
        <f t="shared" si="0"/>
        <v>40500</v>
      </c>
      <c r="J15" s="23">
        <v>40500</v>
      </c>
      <c r="K15" s="23">
        <v>40500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/>
      <c r="B16" s="117"/>
      <c r="C16" s="21" t="s">
        <v>274</v>
      </c>
      <c r="D16" s="117"/>
      <c r="E16" s="117"/>
      <c r="F16" s="117"/>
      <c r="G16" s="117"/>
      <c r="H16" s="117"/>
      <c r="I16" s="23">
        <f t="shared" si="0"/>
        <v>1506.4</v>
      </c>
      <c r="J16" s="23"/>
      <c r="K16" s="23"/>
      <c r="L16" s="23"/>
      <c r="M16" s="23"/>
      <c r="N16" s="23"/>
      <c r="O16" s="23"/>
      <c r="P16" s="23"/>
      <c r="Q16" s="23"/>
      <c r="R16" s="23">
        <v>1506.4</v>
      </c>
      <c r="S16" s="23"/>
      <c r="T16" s="23"/>
      <c r="U16" s="23"/>
      <c r="V16" s="23"/>
      <c r="W16" s="23">
        <v>1506.4</v>
      </c>
    </row>
    <row r="17" ht="18.75" customHeight="1" spans="1:23">
      <c r="A17" s="116" t="s">
        <v>265</v>
      </c>
      <c r="B17" s="116" t="s">
        <v>275</v>
      </c>
      <c r="C17" s="21" t="s">
        <v>274</v>
      </c>
      <c r="D17" s="116" t="s">
        <v>70</v>
      </c>
      <c r="E17" s="116" t="s">
        <v>106</v>
      </c>
      <c r="F17" s="116" t="s">
        <v>82</v>
      </c>
      <c r="G17" s="116" t="s">
        <v>234</v>
      </c>
      <c r="H17" s="116" t="s">
        <v>235</v>
      </c>
      <c r="I17" s="23">
        <f t="shared" si="0"/>
        <v>1506.4</v>
      </c>
      <c r="J17" s="23"/>
      <c r="K17" s="23"/>
      <c r="L17" s="23"/>
      <c r="M17" s="23"/>
      <c r="N17" s="23"/>
      <c r="O17" s="23"/>
      <c r="P17" s="23"/>
      <c r="Q17" s="23"/>
      <c r="R17" s="23">
        <v>1506.4</v>
      </c>
      <c r="S17" s="23"/>
      <c r="T17" s="23"/>
      <c r="U17" s="23"/>
      <c r="V17" s="23"/>
      <c r="W17" s="23">
        <v>1506.4</v>
      </c>
    </row>
    <row r="18" ht="18.75" customHeight="1" spans="1:23">
      <c r="A18" s="117"/>
      <c r="B18" s="117"/>
      <c r="C18" s="21" t="s">
        <v>276</v>
      </c>
      <c r="D18" s="117"/>
      <c r="E18" s="117"/>
      <c r="F18" s="117"/>
      <c r="G18" s="117"/>
      <c r="H18" s="117"/>
      <c r="I18" s="23">
        <f t="shared" si="0"/>
        <v>870748</v>
      </c>
      <c r="J18" s="23"/>
      <c r="K18" s="23"/>
      <c r="L18" s="23"/>
      <c r="M18" s="23"/>
      <c r="N18" s="23"/>
      <c r="O18" s="23"/>
      <c r="P18" s="23"/>
      <c r="Q18" s="23"/>
      <c r="R18" s="23">
        <v>870748</v>
      </c>
      <c r="S18" s="23"/>
      <c r="T18" s="23"/>
      <c r="U18" s="23"/>
      <c r="V18" s="23"/>
      <c r="W18" s="23">
        <v>870748</v>
      </c>
    </row>
    <row r="19" ht="18.75" customHeight="1" spans="1:23">
      <c r="A19" s="116" t="s">
        <v>270</v>
      </c>
      <c r="B19" s="116" t="s">
        <v>277</v>
      </c>
      <c r="C19" s="21" t="s">
        <v>276</v>
      </c>
      <c r="D19" s="116" t="s">
        <v>70</v>
      </c>
      <c r="E19" s="116" t="s">
        <v>106</v>
      </c>
      <c r="F19" s="116" t="s">
        <v>82</v>
      </c>
      <c r="G19" s="116" t="s">
        <v>251</v>
      </c>
      <c r="H19" s="116" t="s">
        <v>252</v>
      </c>
      <c r="I19" s="23">
        <f t="shared" si="0"/>
        <v>870748</v>
      </c>
      <c r="J19" s="23"/>
      <c r="K19" s="23"/>
      <c r="L19" s="23"/>
      <c r="M19" s="23"/>
      <c r="N19" s="23"/>
      <c r="O19" s="23"/>
      <c r="P19" s="23"/>
      <c r="Q19" s="23"/>
      <c r="R19" s="23">
        <v>870748</v>
      </c>
      <c r="S19" s="23"/>
      <c r="T19" s="23"/>
      <c r="U19" s="23"/>
      <c r="V19" s="23"/>
      <c r="W19" s="23">
        <v>870748</v>
      </c>
    </row>
    <row r="20" ht="18.75" customHeight="1" spans="1:23">
      <c r="A20" s="33" t="s">
        <v>107</v>
      </c>
      <c r="B20" s="34"/>
      <c r="C20" s="34"/>
      <c r="D20" s="34"/>
      <c r="E20" s="34"/>
      <c r="F20" s="34"/>
      <c r="G20" s="34"/>
      <c r="H20" s="35"/>
      <c r="I20" s="23">
        <f t="shared" si="0"/>
        <v>1574002.84</v>
      </c>
      <c r="J20" s="23">
        <v>41048.44</v>
      </c>
      <c r="K20" s="23">
        <v>41048.44</v>
      </c>
      <c r="L20" s="23"/>
      <c r="M20" s="23"/>
      <c r="N20" s="23"/>
      <c r="O20" s="23"/>
      <c r="P20" s="23"/>
      <c r="Q20" s="23"/>
      <c r="R20" s="23">
        <f t="shared" ref="R20:W20" si="1">R18+R16+R12+R11+R10</f>
        <v>1532954.4</v>
      </c>
      <c r="S20" s="23">
        <f t="shared" si="1"/>
        <v>0</v>
      </c>
      <c r="T20" s="23">
        <f t="shared" si="1"/>
        <v>0</v>
      </c>
      <c r="U20" s="23">
        <f t="shared" si="1"/>
        <v>0</v>
      </c>
      <c r="V20" s="23">
        <f t="shared" si="1"/>
        <v>0</v>
      </c>
      <c r="W20" s="23">
        <f t="shared" si="1"/>
        <v>1532954.4</v>
      </c>
    </row>
  </sheetData>
  <autoFilter ref="A1:W20">
    <extLst/>
  </autoFilter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topLeftCell="A35" workbookViewId="0">
      <selection activeCell="D13" sqref="D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"单位名称："&amp;"耿马傣族佤族自治县洛凌九年一贯制学校"</f>
        <v>单位名称：耿马傣族佤族自治县洛凌九年一贯制学校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51" t="s">
        <v>284</v>
      </c>
      <c r="G4" s="44" t="s">
        <v>285</v>
      </c>
      <c r="H4" s="51" t="s">
        <v>286</v>
      </c>
      <c r="I4" s="51" t="s">
        <v>287</v>
      </c>
      <c r="J4" s="44" t="s">
        <v>288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01" t="s">
        <v>289</v>
      </c>
      <c r="B7" s="21" t="s">
        <v>290</v>
      </c>
      <c r="C7" s="21" t="s">
        <v>291</v>
      </c>
      <c r="D7" s="21" t="s">
        <v>292</v>
      </c>
      <c r="E7" s="32" t="s">
        <v>293</v>
      </c>
      <c r="F7" s="21" t="s">
        <v>294</v>
      </c>
      <c r="G7" s="32" t="s">
        <v>295</v>
      </c>
      <c r="H7" s="21" t="s">
        <v>296</v>
      </c>
      <c r="I7" s="21" t="s">
        <v>297</v>
      </c>
      <c r="J7" s="32" t="s">
        <v>289</v>
      </c>
    </row>
    <row r="8" ht="18.75" customHeight="1" spans="1:10">
      <c r="A8" s="201" t="s">
        <v>289</v>
      </c>
      <c r="B8" s="21" t="s">
        <v>290</v>
      </c>
      <c r="C8" s="21" t="s">
        <v>291</v>
      </c>
      <c r="D8" s="21" t="s">
        <v>292</v>
      </c>
      <c r="E8" s="32" t="s">
        <v>298</v>
      </c>
      <c r="F8" s="21" t="s">
        <v>299</v>
      </c>
      <c r="G8" s="32" t="s">
        <v>300</v>
      </c>
      <c r="H8" s="21" t="s">
        <v>301</v>
      </c>
      <c r="I8" s="21" t="s">
        <v>297</v>
      </c>
      <c r="J8" s="32" t="s">
        <v>289</v>
      </c>
    </row>
    <row r="9" ht="18.75" customHeight="1" spans="1:10">
      <c r="A9" s="201" t="s">
        <v>289</v>
      </c>
      <c r="B9" s="21" t="s">
        <v>290</v>
      </c>
      <c r="C9" s="21" t="s">
        <v>291</v>
      </c>
      <c r="D9" s="21" t="s">
        <v>302</v>
      </c>
      <c r="E9" s="32" t="s">
        <v>303</v>
      </c>
      <c r="F9" s="21" t="s">
        <v>294</v>
      </c>
      <c r="G9" s="32" t="s">
        <v>304</v>
      </c>
      <c r="H9" s="21" t="s">
        <v>305</v>
      </c>
      <c r="I9" s="21" t="s">
        <v>297</v>
      </c>
      <c r="J9" s="32" t="s">
        <v>289</v>
      </c>
    </row>
    <row r="10" ht="18.75" customHeight="1" spans="1:10">
      <c r="A10" s="201" t="s">
        <v>289</v>
      </c>
      <c r="B10" s="21" t="s">
        <v>290</v>
      </c>
      <c r="C10" s="21" t="s">
        <v>291</v>
      </c>
      <c r="D10" s="21" t="s">
        <v>306</v>
      </c>
      <c r="E10" s="32" t="s">
        <v>307</v>
      </c>
      <c r="F10" s="21" t="s">
        <v>294</v>
      </c>
      <c r="G10" s="32" t="s">
        <v>304</v>
      </c>
      <c r="H10" s="21" t="s">
        <v>305</v>
      </c>
      <c r="I10" s="21" t="s">
        <v>297</v>
      </c>
      <c r="J10" s="32" t="s">
        <v>289</v>
      </c>
    </row>
    <row r="11" ht="18.75" customHeight="1" spans="1:10">
      <c r="A11" s="201" t="s">
        <v>289</v>
      </c>
      <c r="B11" s="21" t="s">
        <v>290</v>
      </c>
      <c r="C11" s="21" t="s">
        <v>308</v>
      </c>
      <c r="D11" s="21" t="s">
        <v>309</v>
      </c>
      <c r="E11" s="32" t="s">
        <v>310</v>
      </c>
      <c r="F11" s="21" t="s">
        <v>294</v>
      </c>
      <c r="G11" s="32" t="s">
        <v>311</v>
      </c>
      <c r="H11" s="21" t="s">
        <v>311</v>
      </c>
      <c r="I11" s="21" t="s">
        <v>297</v>
      </c>
      <c r="J11" s="32" t="s">
        <v>289</v>
      </c>
    </row>
    <row r="12" ht="18.75" customHeight="1" spans="1:10">
      <c r="A12" s="201" t="s">
        <v>289</v>
      </c>
      <c r="B12" s="21" t="s">
        <v>290</v>
      </c>
      <c r="C12" s="21" t="s">
        <v>312</v>
      </c>
      <c r="D12" s="21" t="s">
        <v>313</v>
      </c>
      <c r="E12" s="32" t="s">
        <v>314</v>
      </c>
      <c r="F12" s="21" t="s">
        <v>299</v>
      </c>
      <c r="G12" s="32" t="s">
        <v>315</v>
      </c>
      <c r="H12" s="21" t="s">
        <v>305</v>
      </c>
      <c r="I12" s="21" t="s">
        <v>297</v>
      </c>
      <c r="J12" s="32" t="s">
        <v>289</v>
      </c>
    </row>
    <row r="13" ht="18.75" customHeight="1" spans="1:10">
      <c r="A13" s="201" t="s">
        <v>276</v>
      </c>
      <c r="B13" s="21" t="s">
        <v>316</v>
      </c>
      <c r="C13" s="21" t="s">
        <v>291</v>
      </c>
      <c r="D13" s="21" t="s">
        <v>292</v>
      </c>
      <c r="E13" s="32" t="s">
        <v>317</v>
      </c>
      <c r="F13" s="21" t="s">
        <v>294</v>
      </c>
      <c r="G13" s="32" t="s">
        <v>318</v>
      </c>
      <c r="H13" s="21" t="s">
        <v>301</v>
      </c>
      <c r="I13" s="21" t="s">
        <v>297</v>
      </c>
      <c r="J13" s="32" t="s">
        <v>319</v>
      </c>
    </row>
    <row r="14" ht="18.75" customHeight="1" spans="1:10">
      <c r="A14" s="201" t="s">
        <v>276</v>
      </c>
      <c r="B14" s="21" t="s">
        <v>316</v>
      </c>
      <c r="C14" s="21" t="s">
        <v>291</v>
      </c>
      <c r="D14" s="21" t="s">
        <v>302</v>
      </c>
      <c r="E14" s="32" t="s">
        <v>320</v>
      </c>
      <c r="F14" s="21" t="s">
        <v>294</v>
      </c>
      <c r="G14" s="32" t="s">
        <v>321</v>
      </c>
      <c r="H14" s="21" t="s">
        <v>322</v>
      </c>
      <c r="I14" s="21" t="s">
        <v>297</v>
      </c>
      <c r="J14" s="32" t="s">
        <v>320</v>
      </c>
    </row>
    <row r="15" ht="18.75" customHeight="1" spans="1:10">
      <c r="A15" s="201" t="s">
        <v>276</v>
      </c>
      <c r="B15" s="21" t="s">
        <v>316</v>
      </c>
      <c r="C15" s="21" t="s">
        <v>291</v>
      </c>
      <c r="D15" s="21" t="s">
        <v>306</v>
      </c>
      <c r="E15" s="32" t="s">
        <v>323</v>
      </c>
      <c r="F15" s="21" t="s">
        <v>294</v>
      </c>
      <c r="G15" s="32" t="s">
        <v>149</v>
      </c>
      <c r="H15" s="21" t="s">
        <v>324</v>
      </c>
      <c r="I15" s="21" t="s">
        <v>297</v>
      </c>
      <c r="J15" s="32" t="s">
        <v>325</v>
      </c>
    </row>
    <row r="16" ht="18.75" customHeight="1" spans="1:10">
      <c r="A16" s="201" t="s">
        <v>276</v>
      </c>
      <c r="B16" s="21" t="s">
        <v>316</v>
      </c>
      <c r="C16" s="21" t="s">
        <v>308</v>
      </c>
      <c r="D16" s="21" t="s">
        <v>326</v>
      </c>
      <c r="E16" s="32" t="s">
        <v>327</v>
      </c>
      <c r="F16" s="21" t="s">
        <v>299</v>
      </c>
      <c r="G16" s="32" t="s">
        <v>328</v>
      </c>
      <c r="H16" s="21" t="s">
        <v>305</v>
      </c>
      <c r="I16" s="21" t="s">
        <v>329</v>
      </c>
      <c r="J16" s="32" t="s">
        <v>327</v>
      </c>
    </row>
    <row r="17" ht="18.75" customHeight="1" spans="1:10">
      <c r="A17" s="201" t="s">
        <v>276</v>
      </c>
      <c r="B17" s="21" t="s">
        <v>316</v>
      </c>
      <c r="C17" s="21" t="s">
        <v>312</v>
      </c>
      <c r="D17" s="21" t="s">
        <v>313</v>
      </c>
      <c r="E17" s="32" t="s">
        <v>330</v>
      </c>
      <c r="F17" s="21" t="s">
        <v>299</v>
      </c>
      <c r="G17" s="32" t="s">
        <v>331</v>
      </c>
      <c r="H17" s="21" t="s">
        <v>305</v>
      </c>
      <c r="I17" s="21" t="s">
        <v>329</v>
      </c>
      <c r="J17" s="32" t="s">
        <v>332</v>
      </c>
    </row>
    <row r="18" ht="18.75" customHeight="1" spans="1:10">
      <c r="A18" s="201" t="s">
        <v>269</v>
      </c>
      <c r="B18" s="21" t="s">
        <v>333</v>
      </c>
      <c r="C18" s="21" t="s">
        <v>291</v>
      </c>
      <c r="D18" s="21" t="s">
        <v>292</v>
      </c>
      <c r="E18" s="32" t="s">
        <v>334</v>
      </c>
      <c r="F18" s="21" t="s">
        <v>294</v>
      </c>
      <c r="G18" s="32" t="s">
        <v>335</v>
      </c>
      <c r="H18" s="21" t="s">
        <v>301</v>
      </c>
      <c r="I18" s="21" t="s">
        <v>297</v>
      </c>
      <c r="J18" s="32" t="s">
        <v>336</v>
      </c>
    </row>
    <row r="19" ht="18.75" customHeight="1" spans="1:10">
      <c r="A19" s="201" t="s">
        <v>269</v>
      </c>
      <c r="B19" s="21" t="s">
        <v>333</v>
      </c>
      <c r="C19" s="21" t="s">
        <v>291</v>
      </c>
      <c r="D19" s="21" t="s">
        <v>292</v>
      </c>
      <c r="E19" s="32" t="s">
        <v>337</v>
      </c>
      <c r="F19" s="21" t="s">
        <v>294</v>
      </c>
      <c r="G19" s="32" t="s">
        <v>338</v>
      </c>
      <c r="H19" s="21" t="s">
        <v>301</v>
      </c>
      <c r="I19" s="21" t="s">
        <v>297</v>
      </c>
      <c r="J19" s="32" t="s">
        <v>336</v>
      </c>
    </row>
    <row r="20" ht="18.75" customHeight="1" spans="1:10">
      <c r="A20" s="201" t="s">
        <v>269</v>
      </c>
      <c r="B20" s="21" t="s">
        <v>333</v>
      </c>
      <c r="C20" s="21" t="s">
        <v>291</v>
      </c>
      <c r="D20" s="21" t="s">
        <v>302</v>
      </c>
      <c r="E20" s="32" t="s">
        <v>339</v>
      </c>
      <c r="F20" s="21" t="s">
        <v>294</v>
      </c>
      <c r="G20" s="32" t="s">
        <v>304</v>
      </c>
      <c r="H20" s="21" t="s">
        <v>305</v>
      </c>
      <c r="I20" s="21" t="s">
        <v>297</v>
      </c>
      <c r="J20" s="32" t="s">
        <v>336</v>
      </c>
    </row>
    <row r="21" ht="18.75" customHeight="1" spans="1:10">
      <c r="A21" s="201" t="s">
        <v>269</v>
      </c>
      <c r="B21" s="21" t="s">
        <v>333</v>
      </c>
      <c r="C21" s="21" t="s">
        <v>291</v>
      </c>
      <c r="D21" s="21" t="s">
        <v>306</v>
      </c>
      <c r="E21" s="32" t="s">
        <v>340</v>
      </c>
      <c r="F21" s="21" t="s">
        <v>299</v>
      </c>
      <c r="G21" s="32" t="s">
        <v>315</v>
      </c>
      <c r="H21" s="21" t="s">
        <v>305</v>
      </c>
      <c r="I21" s="21" t="s">
        <v>297</v>
      </c>
      <c r="J21" s="32" t="s">
        <v>336</v>
      </c>
    </row>
    <row r="22" ht="18.75" customHeight="1" spans="1:10">
      <c r="A22" s="201" t="s">
        <v>269</v>
      </c>
      <c r="B22" s="21" t="s">
        <v>333</v>
      </c>
      <c r="C22" s="21" t="s">
        <v>291</v>
      </c>
      <c r="D22" s="21" t="s">
        <v>341</v>
      </c>
      <c r="E22" s="32" t="s">
        <v>342</v>
      </c>
      <c r="F22" s="21" t="s">
        <v>294</v>
      </c>
      <c r="G22" s="32" t="s">
        <v>343</v>
      </c>
      <c r="H22" s="21" t="s">
        <v>344</v>
      </c>
      <c r="I22" s="21" t="s">
        <v>297</v>
      </c>
      <c r="J22" s="32" t="s">
        <v>336</v>
      </c>
    </row>
    <row r="23" ht="18.75" customHeight="1" spans="1:10">
      <c r="A23" s="201" t="s">
        <v>269</v>
      </c>
      <c r="B23" s="21" t="s">
        <v>333</v>
      </c>
      <c r="C23" s="21" t="s">
        <v>308</v>
      </c>
      <c r="D23" s="21" t="s">
        <v>309</v>
      </c>
      <c r="E23" s="32" t="s">
        <v>345</v>
      </c>
      <c r="F23" s="21" t="s">
        <v>299</v>
      </c>
      <c r="G23" s="32" t="s">
        <v>346</v>
      </c>
      <c r="H23" s="21" t="s">
        <v>305</v>
      </c>
      <c r="I23" s="21" t="s">
        <v>297</v>
      </c>
      <c r="J23" s="32" t="s">
        <v>347</v>
      </c>
    </row>
    <row r="24" ht="18.75" customHeight="1" spans="1:10">
      <c r="A24" s="201" t="s">
        <v>269</v>
      </c>
      <c r="B24" s="21" t="s">
        <v>333</v>
      </c>
      <c r="C24" s="21" t="s">
        <v>308</v>
      </c>
      <c r="D24" s="21" t="s">
        <v>326</v>
      </c>
      <c r="E24" s="32" t="s">
        <v>348</v>
      </c>
      <c r="F24" s="21" t="s">
        <v>299</v>
      </c>
      <c r="G24" s="32" t="s">
        <v>315</v>
      </c>
      <c r="H24" s="21" t="s">
        <v>305</v>
      </c>
      <c r="I24" s="21" t="s">
        <v>297</v>
      </c>
      <c r="J24" s="32" t="s">
        <v>347</v>
      </c>
    </row>
    <row r="25" ht="18.75" customHeight="1" spans="1:10">
      <c r="A25" s="201" t="s">
        <v>269</v>
      </c>
      <c r="B25" s="21" t="s">
        <v>333</v>
      </c>
      <c r="C25" s="21" t="s">
        <v>312</v>
      </c>
      <c r="D25" s="21" t="s">
        <v>313</v>
      </c>
      <c r="E25" s="32" t="s">
        <v>349</v>
      </c>
      <c r="F25" s="21" t="s">
        <v>299</v>
      </c>
      <c r="G25" s="32" t="s">
        <v>315</v>
      </c>
      <c r="H25" s="21" t="s">
        <v>305</v>
      </c>
      <c r="I25" s="21" t="s">
        <v>297</v>
      </c>
      <c r="J25" s="32" t="s">
        <v>151</v>
      </c>
    </row>
    <row r="26" ht="18.75" customHeight="1" spans="1:10">
      <c r="A26" s="201" t="s">
        <v>269</v>
      </c>
      <c r="B26" s="21" t="s">
        <v>333</v>
      </c>
      <c r="C26" s="21" t="s">
        <v>312</v>
      </c>
      <c r="D26" s="21" t="s">
        <v>313</v>
      </c>
      <c r="E26" s="32" t="s">
        <v>350</v>
      </c>
      <c r="F26" s="21" t="s">
        <v>299</v>
      </c>
      <c r="G26" s="32" t="s">
        <v>315</v>
      </c>
      <c r="H26" s="21" t="s">
        <v>305</v>
      </c>
      <c r="I26" s="21" t="s">
        <v>297</v>
      </c>
      <c r="J26" s="32" t="s">
        <v>151</v>
      </c>
    </row>
    <row r="27" ht="18.75" customHeight="1" spans="1:10">
      <c r="A27" s="201" t="s">
        <v>264</v>
      </c>
      <c r="B27" s="21" t="s">
        <v>351</v>
      </c>
      <c r="C27" s="21" t="s">
        <v>291</v>
      </c>
      <c r="D27" s="21" t="s">
        <v>292</v>
      </c>
      <c r="E27" s="32" t="s">
        <v>352</v>
      </c>
      <c r="F27" s="21" t="s">
        <v>299</v>
      </c>
      <c r="G27" s="32" t="s">
        <v>353</v>
      </c>
      <c r="H27" s="21" t="s">
        <v>301</v>
      </c>
      <c r="I27" s="21" t="s">
        <v>297</v>
      </c>
      <c r="J27" s="32" t="s">
        <v>354</v>
      </c>
    </row>
    <row r="28" ht="18.75" customHeight="1" spans="1:10">
      <c r="A28" s="201" t="s">
        <v>264</v>
      </c>
      <c r="B28" s="21" t="s">
        <v>351</v>
      </c>
      <c r="C28" s="21" t="s">
        <v>291</v>
      </c>
      <c r="D28" s="21" t="s">
        <v>292</v>
      </c>
      <c r="E28" s="32" t="s">
        <v>355</v>
      </c>
      <c r="F28" s="21" t="s">
        <v>294</v>
      </c>
      <c r="G28" s="32" t="s">
        <v>356</v>
      </c>
      <c r="H28" s="21" t="s">
        <v>296</v>
      </c>
      <c r="I28" s="21" t="s">
        <v>297</v>
      </c>
      <c r="J28" s="32" t="s">
        <v>354</v>
      </c>
    </row>
    <row r="29" ht="18.75" customHeight="1" spans="1:10">
      <c r="A29" s="201" t="s">
        <v>264</v>
      </c>
      <c r="B29" s="21" t="s">
        <v>351</v>
      </c>
      <c r="C29" s="21" t="s">
        <v>291</v>
      </c>
      <c r="D29" s="21" t="s">
        <v>302</v>
      </c>
      <c r="E29" s="32" t="s">
        <v>357</v>
      </c>
      <c r="F29" s="21" t="s">
        <v>294</v>
      </c>
      <c r="G29" s="32" t="s">
        <v>304</v>
      </c>
      <c r="H29" s="21" t="s">
        <v>305</v>
      </c>
      <c r="I29" s="21" t="s">
        <v>297</v>
      </c>
      <c r="J29" s="32" t="s">
        <v>354</v>
      </c>
    </row>
    <row r="30" ht="18.75" customHeight="1" spans="1:10">
      <c r="A30" s="201" t="s">
        <v>264</v>
      </c>
      <c r="B30" s="21" t="s">
        <v>351</v>
      </c>
      <c r="C30" s="21" t="s">
        <v>291</v>
      </c>
      <c r="D30" s="21" t="s">
        <v>302</v>
      </c>
      <c r="E30" s="32" t="s">
        <v>358</v>
      </c>
      <c r="F30" s="21" t="s">
        <v>299</v>
      </c>
      <c r="G30" s="32" t="s">
        <v>304</v>
      </c>
      <c r="H30" s="21" t="s">
        <v>305</v>
      </c>
      <c r="I30" s="21" t="s">
        <v>297</v>
      </c>
      <c r="J30" s="32" t="s">
        <v>354</v>
      </c>
    </row>
    <row r="31" ht="18.75" customHeight="1" spans="1:10">
      <c r="A31" s="201" t="s">
        <v>264</v>
      </c>
      <c r="B31" s="21" t="s">
        <v>351</v>
      </c>
      <c r="C31" s="21" t="s">
        <v>291</v>
      </c>
      <c r="D31" s="21" t="s">
        <v>306</v>
      </c>
      <c r="E31" s="32" t="s">
        <v>359</v>
      </c>
      <c r="F31" s="21" t="s">
        <v>299</v>
      </c>
      <c r="G31" s="32" t="s">
        <v>328</v>
      </c>
      <c r="H31" s="21" t="s">
        <v>305</v>
      </c>
      <c r="I31" s="21" t="s">
        <v>297</v>
      </c>
      <c r="J31" s="32" t="s">
        <v>354</v>
      </c>
    </row>
    <row r="32" ht="18.75" customHeight="1" spans="1:10">
      <c r="A32" s="201" t="s">
        <v>264</v>
      </c>
      <c r="B32" s="21" t="s">
        <v>351</v>
      </c>
      <c r="C32" s="21" t="s">
        <v>308</v>
      </c>
      <c r="D32" s="21" t="s">
        <v>309</v>
      </c>
      <c r="E32" s="32" t="s">
        <v>360</v>
      </c>
      <c r="F32" s="21" t="s">
        <v>294</v>
      </c>
      <c r="G32" s="32" t="s">
        <v>311</v>
      </c>
      <c r="H32" s="21" t="s">
        <v>311</v>
      </c>
      <c r="I32" s="21" t="s">
        <v>297</v>
      </c>
      <c r="J32" s="32" t="s">
        <v>354</v>
      </c>
    </row>
    <row r="33" ht="18.75" customHeight="1" spans="1:10">
      <c r="A33" s="201" t="s">
        <v>264</v>
      </c>
      <c r="B33" s="21" t="s">
        <v>351</v>
      </c>
      <c r="C33" s="21" t="s">
        <v>308</v>
      </c>
      <c r="D33" s="21" t="s">
        <v>351</v>
      </c>
      <c r="E33" s="32" t="s">
        <v>361</v>
      </c>
      <c r="F33" s="21" t="s">
        <v>299</v>
      </c>
      <c r="G33" s="32" t="s">
        <v>315</v>
      </c>
      <c r="H33" s="21" t="s">
        <v>305</v>
      </c>
      <c r="I33" s="21" t="s">
        <v>297</v>
      </c>
      <c r="J33" s="32" t="s">
        <v>354</v>
      </c>
    </row>
    <row r="34" ht="18.75" customHeight="1" spans="1:10">
      <c r="A34" s="201" t="s">
        <v>264</v>
      </c>
      <c r="B34" s="21" t="s">
        <v>351</v>
      </c>
      <c r="C34" s="21" t="s">
        <v>312</v>
      </c>
      <c r="D34" s="21"/>
      <c r="E34" s="32" t="s">
        <v>349</v>
      </c>
      <c r="F34" s="21" t="s">
        <v>299</v>
      </c>
      <c r="G34" s="32" t="s">
        <v>315</v>
      </c>
      <c r="H34" s="21" t="s">
        <v>305</v>
      </c>
      <c r="I34" s="21" t="s">
        <v>297</v>
      </c>
      <c r="J34" s="32" t="s">
        <v>354</v>
      </c>
    </row>
    <row r="35" ht="18.75" customHeight="1" spans="1:10">
      <c r="A35" s="201" t="s">
        <v>264</v>
      </c>
      <c r="B35" s="21" t="s">
        <v>351</v>
      </c>
      <c r="C35" s="21" t="s">
        <v>312</v>
      </c>
      <c r="D35" s="21" t="s">
        <v>313</v>
      </c>
      <c r="E35" s="32" t="s">
        <v>350</v>
      </c>
      <c r="F35" s="21" t="s">
        <v>299</v>
      </c>
      <c r="G35" s="32" t="s">
        <v>315</v>
      </c>
      <c r="H35" s="21" t="s">
        <v>305</v>
      </c>
      <c r="I35" s="21" t="s">
        <v>297</v>
      </c>
      <c r="J35" s="32" t="s">
        <v>354</v>
      </c>
    </row>
    <row r="36" ht="18.75" customHeight="1" spans="1:10">
      <c r="A36" s="201" t="s">
        <v>274</v>
      </c>
      <c r="B36" s="21" t="s">
        <v>362</v>
      </c>
      <c r="C36" s="21" t="s">
        <v>291</v>
      </c>
      <c r="D36" s="21"/>
      <c r="E36" s="32" t="s">
        <v>363</v>
      </c>
      <c r="F36" s="21" t="s">
        <v>299</v>
      </c>
      <c r="G36" s="32" t="s">
        <v>364</v>
      </c>
      <c r="H36" s="21" t="s">
        <v>301</v>
      </c>
      <c r="I36" s="21" t="s">
        <v>297</v>
      </c>
      <c r="J36" s="32" t="s">
        <v>336</v>
      </c>
    </row>
    <row r="37" ht="18.75" customHeight="1" spans="1:10">
      <c r="A37" s="201" t="s">
        <v>274</v>
      </c>
      <c r="B37" s="21" t="s">
        <v>362</v>
      </c>
      <c r="C37" s="21" t="s">
        <v>291</v>
      </c>
      <c r="D37" s="21" t="s">
        <v>292</v>
      </c>
      <c r="E37" s="32" t="s">
        <v>365</v>
      </c>
      <c r="F37" s="21" t="s">
        <v>299</v>
      </c>
      <c r="G37" s="32" t="s">
        <v>366</v>
      </c>
      <c r="H37" s="21" t="s">
        <v>301</v>
      </c>
      <c r="I37" s="21" t="s">
        <v>297</v>
      </c>
      <c r="J37" s="32" t="s">
        <v>336</v>
      </c>
    </row>
    <row r="38" ht="18.75" customHeight="1" spans="1:10">
      <c r="A38" s="201" t="s">
        <v>274</v>
      </c>
      <c r="B38" s="21" t="s">
        <v>362</v>
      </c>
      <c r="C38" s="21" t="s">
        <v>291</v>
      </c>
      <c r="D38" s="21" t="s">
        <v>302</v>
      </c>
      <c r="E38" s="32" t="s">
        <v>367</v>
      </c>
      <c r="F38" s="21" t="s">
        <v>299</v>
      </c>
      <c r="G38" s="32" t="s">
        <v>346</v>
      </c>
      <c r="H38" s="21" t="s">
        <v>305</v>
      </c>
      <c r="I38" s="21" t="s">
        <v>297</v>
      </c>
      <c r="J38" s="32" t="s">
        <v>336</v>
      </c>
    </row>
    <row r="39" ht="18.75" customHeight="1" spans="1:10">
      <c r="A39" s="201" t="s">
        <v>274</v>
      </c>
      <c r="B39" s="21" t="s">
        <v>362</v>
      </c>
      <c r="C39" s="21" t="s">
        <v>291</v>
      </c>
      <c r="D39" s="21" t="s">
        <v>306</v>
      </c>
      <c r="E39" s="32" t="s">
        <v>340</v>
      </c>
      <c r="F39" s="21" t="s">
        <v>299</v>
      </c>
      <c r="G39" s="32" t="s">
        <v>315</v>
      </c>
      <c r="H39" s="21" t="s">
        <v>305</v>
      </c>
      <c r="I39" s="21" t="s">
        <v>297</v>
      </c>
      <c r="J39" s="32" t="s">
        <v>336</v>
      </c>
    </row>
    <row r="40" ht="18.75" customHeight="1" spans="1:10">
      <c r="A40" s="201" t="s">
        <v>274</v>
      </c>
      <c r="B40" s="21" t="s">
        <v>362</v>
      </c>
      <c r="C40" s="21" t="s">
        <v>291</v>
      </c>
      <c r="D40" s="21" t="s">
        <v>341</v>
      </c>
      <c r="E40" s="32" t="s">
        <v>342</v>
      </c>
      <c r="F40" s="21" t="s">
        <v>294</v>
      </c>
      <c r="G40" s="32" t="s">
        <v>368</v>
      </c>
      <c r="H40" s="21" t="s">
        <v>344</v>
      </c>
      <c r="I40" s="21" t="s">
        <v>297</v>
      </c>
      <c r="J40" s="32" t="s">
        <v>336</v>
      </c>
    </row>
    <row r="41" ht="18.75" customHeight="1" spans="1:10">
      <c r="A41" s="201" t="s">
        <v>274</v>
      </c>
      <c r="B41" s="21" t="s">
        <v>362</v>
      </c>
      <c r="C41" s="21" t="s">
        <v>308</v>
      </c>
      <c r="D41" s="21" t="s">
        <v>309</v>
      </c>
      <c r="E41" s="32" t="s">
        <v>369</v>
      </c>
      <c r="F41" s="21" t="s">
        <v>294</v>
      </c>
      <c r="G41" s="32" t="s">
        <v>370</v>
      </c>
      <c r="H41" s="21"/>
      <c r="I41" s="21" t="s">
        <v>329</v>
      </c>
      <c r="J41" s="32" t="s">
        <v>347</v>
      </c>
    </row>
    <row r="42" ht="18.75" customHeight="1" spans="1:10">
      <c r="A42" s="201" t="s">
        <v>274</v>
      </c>
      <c r="B42" s="21" t="s">
        <v>362</v>
      </c>
      <c r="C42" s="21" t="s">
        <v>308</v>
      </c>
      <c r="D42" s="21" t="s">
        <v>326</v>
      </c>
      <c r="E42" s="32" t="s">
        <v>371</v>
      </c>
      <c r="F42" s="21" t="s">
        <v>294</v>
      </c>
      <c r="G42" s="32" t="s">
        <v>371</v>
      </c>
      <c r="H42" s="21"/>
      <c r="I42" s="21" t="s">
        <v>329</v>
      </c>
      <c r="J42" s="32" t="s">
        <v>347</v>
      </c>
    </row>
    <row r="43" ht="18.75" customHeight="1" spans="1:10">
      <c r="A43" s="201" t="s">
        <v>274</v>
      </c>
      <c r="B43" s="21" t="s">
        <v>362</v>
      </c>
      <c r="C43" s="21" t="s">
        <v>312</v>
      </c>
      <c r="D43" s="21" t="s">
        <v>313</v>
      </c>
      <c r="E43" s="32" t="s">
        <v>349</v>
      </c>
      <c r="F43" s="21" t="s">
        <v>299</v>
      </c>
      <c r="G43" s="32" t="s">
        <v>346</v>
      </c>
      <c r="H43" s="21" t="s">
        <v>305</v>
      </c>
      <c r="I43" s="21" t="s">
        <v>297</v>
      </c>
      <c r="J43" s="32" t="s">
        <v>151</v>
      </c>
    </row>
    <row r="44" ht="18.75" customHeight="1" spans="1:10">
      <c r="A44" s="201" t="s">
        <v>274</v>
      </c>
      <c r="B44" s="21" t="s">
        <v>362</v>
      </c>
      <c r="C44" s="21" t="s">
        <v>312</v>
      </c>
      <c r="D44" s="21" t="s">
        <v>313</v>
      </c>
      <c r="E44" s="32" t="s">
        <v>372</v>
      </c>
      <c r="F44" s="21" t="s">
        <v>299</v>
      </c>
      <c r="G44" s="32" t="s">
        <v>346</v>
      </c>
      <c r="H44" s="21" t="s">
        <v>305</v>
      </c>
      <c r="I44" s="21" t="s">
        <v>297</v>
      </c>
      <c r="J44" s="32" t="s">
        <v>151</v>
      </c>
    </row>
  </sheetData>
  <mergeCells count="12">
    <mergeCell ref="A2:J2"/>
    <mergeCell ref="A3:H3"/>
    <mergeCell ref="A7:A12"/>
    <mergeCell ref="A13:A17"/>
    <mergeCell ref="A18:A26"/>
    <mergeCell ref="A27:A35"/>
    <mergeCell ref="A36:A44"/>
    <mergeCell ref="B7:B12"/>
    <mergeCell ref="B13:B17"/>
    <mergeCell ref="B18:B26"/>
    <mergeCell ref="B27:B35"/>
    <mergeCell ref="B36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7" t="s">
        <v>373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374</v>
      </c>
      <c r="C2" s="101"/>
      <c r="D2" s="102"/>
      <c r="E2" s="102"/>
      <c r="F2" s="102"/>
    </row>
    <row r="3" ht="18.75" customHeight="1" spans="1:6">
      <c r="A3" s="7" t="str">
        <f>"单位名称："&amp;"耿马傣族佤族自治县洛凌九年一贯制学校"</f>
        <v>单位名称：耿马傣族佤族自治县洛凌九年一贯制学校</v>
      </c>
      <c r="B3" s="7" t="s">
        <v>375</v>
      </c>
      <c r="C3" s="96"/>
      <c r="D3" s="98"/>
      <c r="E3" s="98"/>
      <c r="F3" s="37" t="s">
        <v>1</v>
      </c>
    </row>
    <row r="4" ht="18.75" customHeight="1" spans="1:6">
      <c r="A4" s="103" t="s">
        <v>177</v>
      </c>
      <c r="B4" s="104" t="s">
        <v>72</v>
      </c>
      <c r="C4" s="105" t="s">
        <v>73</v>
      </c>
      <c r="D4" s="13" t="s">
        <v>376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149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107</v>
      </c>
      <c r="B9" s="111" t="s">
        <v>107</v>
      </c>
      <c r="C9" s="112" t="s">
        <v>107</v>
      </c>
      <c r="D9" s="23"/>
      <c r="E9" s="23"/>
      <c r="F9" s="23"/>
    </row>
    <row r="10" customHeight="1" spans="1:1">
      <c r="A10" t="s">
        <v>377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topLeftCell="B1" workbookViewId="0">
      <selection activeCell="C12" sqref="C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378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"单位名称："&amp;"耿马傣族佤族自治县洛凌九年一贯制学校"</f>
        <v>单位名称：耿马傣族佤族自治县洛凌九年一贯制学校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168</v>
      </c>
    </row>
    <row r="4" ht="18.75" customHeight="1" spans="1:17">
      <c r="A4" s="11" t="s">
        <v>379</v>
      </c>
      <c r="B4" s="70" t="s">
        <v>380</v>
      </c>
      <c r="C4" s="70" t="s">
        <v>381</v>
      </c>
      <c r="D4" s="70" t="s">
        <v>382</v>
      </c>
      <c r="E4" s="70" t="s">
        <v>383</v>
      </c>
      <c r="F4" s="70" t="s">
        <v>384</v>
      </c>
      <c r="G4" s="42" t="s">
        <v>184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385</v>
      </c>
      <c r="J5" s="73" t="s">
        <v>386</v>
      </c>
      <c r="K5" s="74" t="s">
        <v>387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192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107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2:2">
      <c r="B11" s="50" t="s">
        <v>388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389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"单位名称："&amp;"耿马傣族佤族自治县洛凌九年一贯制学校"</f>
        <v>单位名称：耿马傣族佤族自治县洛凌九年一贯制学校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168</v>
      </c>
    </row>
    <row r="4" ht="18.75" customHeight="1" spans="1:14">
      <c r="A4" s="11" t="s">
        <v>379</v>
      </c>
      <c r="B4" s="70" t="s">
        <v>390</v>
      </c>
      <c r="C4" s="71" t="s">
        <v>391</v>
      </c>
      <c r="D4" s="42" t="s">
        <v>184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385</v>
      </c>
      <c r="G5" s="73" t="s">
        <v>386</v>
      </c>
      <c r="H5" s="74" t="s">
        <v>387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192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107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50" t="s">
        <v>392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393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"单位名称："&amp;"耿马傣族佤族自治县洛凌九年一贯制学校"</f>
        <v>单位名称：耿马傣族佤族自治县洛凌九年一贯制学校</v>
      </c>
      <c r="B3" s="58"/>
      <c r="C3" s="58"/>
      <c r="D3" s="59"/>
      <c r="E3" s="60"/>
      <c r="G3" s="61"/>
      <c r="H3" s="61"/>
      <c r="I3" s="36" t="s">
        <v>168</v>
      </c>
    </row>
    <row r="4" ht="18.75" customHeight="1" spans="1:9">
      <c r="A4" s="29" t="s">
        <v>394</v>
      </c>
      <c r="B4" s="12" t="s">
        <v>184</v>
      </c>
      <c r="C4" s="13"/>
      <c r="D4" s="13"/>
      <c r="E4" s="12" t="s">
        <v>395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396</v>
      </c>
      <c r="E5" s="64" t="s">
        <v>397</v>
      </c>
      <c r="F5" s="64" t="s">
        <v>397</v>
      </c>
      <c r="G5" s="64" t="s">
        <v>397</v>
      </c>
      <c r="H5" s="64" t="s">
        <v>397</v>
      </c>
      <c r="I5" s="64" t="s">
        <v>397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50" t="s">
        <v>398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399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"单位名称："&amp;"耿马傣族佤族自治县洛凌九年一贯制学校"</f>
        <v>单位名称：耿马傣族佤族自治县洛凌九年一贯制学校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279</v>
      </c>
      <c r="B4" s="44" t="s">
        <v>280</v>
      </c>
      <c r="C4" s="44" t="s">
        <v>281</v>
      </c>
      <c r="D4" s="44" t="s">
        <v>282</v>
      </c>
      <c r="E4" s="44" t="s">
        <v>283</v>
      </c>
      <c r="F4" s="51" t="s">
        <v>284</v>
      </c>
      <c r="G4" s="44" t="s">
        <v>285</v>
      </c>
      <c r="H4" s="51" t="s">
        <v>286</v>
      </c>
      <c r="I4" s="51" t="s">
        <v>287</v>
      </c>
      <c r="J4" s="44" t="s">
        <v>288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400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401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"单位名称："&amp;"耿马傣族佤族自治县洛凌九年一贯制学校"</f>
        <v>单位名称：耿马傣族佤族自治县洛凌九年一贯制学校</v>
      </c>
      <c r="B3" s="8"/>
      <c r="C3" s="3"/>
      <c r="H3" s="40" t="s">
        <v>168</v>
      </c>
    </row>
    <row r="4" ht="18.75" customHeight="1" spans="1:8">
      <c r="A4" s="11" t="s">
        <v>177</v>
      </c>
      <c r="B4" s="11" t="s">
        <v>402</v>
      </c>
      <c r="C4" s="11" t="s">
        <v>403</v>
      </c>
      <c r="D4" s="11" t="s">
        <v>404</v>
      </c>
      <c r="E4" s="11" t="s">
        <v>405</v>
      </c>
      <c r="F4" s="41" t="s">
        <v>406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383</v>
      </c>
      <c r="G5" s="44" t="s">
        <v>407</v>
      </c>
      <c r="H5" s="44" t="s">
        <v>408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55</v>
      </c>
      <c r="B8" s="47"/>
      <c r="C8" s="47"/>
      <c r="D8" s="47"/>
      <c r="E8" s="48"/>
      <c r="F8" s="46"/>
      <c r="G8" s="23"/>
      <c r="H8" s="23"/>
    </row>
    <row r="9" customHeight="1" spans="1:1">
      <c r="A9" t="s">
        <v>409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410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"单位名称："&amp;"耿马傣族佤族自治县洛凌九年一贯制学校"</f>
        <v>单位名称：耿马傣族佤族自治县洛凌九年一贯制学校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258</v>
      </c>
      <c r="B4" s="10" t="s">
        <v>179</v>
      </c>
      <c r="C4" s="10" t="s">
        <v>259</v>
      </c>
      <c r="D4" s="11" t="s">
        <v>180</v>
      </c>
      <c r="E4" s="11" t="s">
        <v>181</v>
      </c>
      <c r="F4" s="11" t="s">
        <v>260</v>
      </c>
      <c r="G4" s="11" t="s">
        <v>261</v>
      </c>
      <c r="H4" s="29" t="s">
        <v>55</v>
      </c>
      <c r="I4" s="12" t="s">
        <v>411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107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t="s">
        <v>412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D13" sqref="D1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"单位名称："&amp;"耿马傣族佤族自治县洛凌九年一贯制学校"</f>
        <v>单位名称：耿马傣族佤族自治县洛凌九年一贯制学校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259</v>
      </c>
      <c r="B4" s="10" t="s">
        <v>258</v>
      </c>
      <c r="C4" s="10" t="s">
        <v>179</v>
      </c>
      <c r="D4" s="11" t="s">
        <v>414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41048.44</v>
      </c>
      <c r="F8" s="23"/>
      <c r="G8" s="23"/>
    </row>
    <row r="9" ht="18.75" customHeight="1" spans="1:7">
      <c r="A9" s="21"/>
      <c r="B9" s="21" t="s">
        <v>415</v>
      </c>
      <c r="C9" s="21" t="s">
        <v>269</v>
      </c>
      <c r="D9" s="21" t="s">
        <v>416</v>
      </c>
      <c r="E9" s="23">
        <v>41048.44</v>
      </c>
      <c r="F9" s="23"/>
      <c r="G9" s="23"/>
    </row>
    <row r="10" ht="18.75" customHeight="1" spans="1:7">
      <c r="A10" s="24" t="s">
        <v>55</v>
      </c>
      <c r="B10" s="25" t="s">
        <v>417</v>
      </c>
      <c r="C10" s="25"/>
      <c r="D10" s="26"/>
      <c r="E10" s="23">
        <v>41048.44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2025-02-08T01:26:00Z</dcterms:created>
  <dcterms:modified xsi:type="dcterms:W3CDTF">2025-02-11T11:02:35Z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D4769646394D4DDEA5EB140BAFF1A88B_12</vt:lpwstr>
  </property>
  <property fmtid="{D5CDD505-2E9C-101B-9397-08002B2CF9AE}" pid="3" name="KSOProductBuildVer">
    <vt:lpwstr>2052-12.1.0.16729</vt:lpwstr>
  </property>
</Properties>
</file>