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<sst xmlns="http://schemas.openxmlformats.org/spreadsheetml/2006/main" count="1011" uniqueCount="403">
  <si>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</si>
  <si>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</si>
  <si>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</si>
  <si>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</si>
  <si>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</si>
  <si>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</si>
  <si>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</si>
  <si>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</si>
  <si>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</si>
  <si>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</si>
  <si>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</si>
  <si>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</si>
  <si>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</si>
  <si>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</si>
  <si>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</si>
  <si>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</si>
  <si>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</si>
  <si>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</si>
  <si>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</si>
  <si>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</si>
  <si>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</si>
  <si>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</si>
  <si>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</si>
  <si>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</si>
  <si>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</si>
  <si>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</si>
  <si>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</si>
  <si>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</si>
  <si>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</si>
  <si>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</si>
  <si>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</si>
  <si>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</si>
  <si>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</si>
  <si>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</si>
  <si>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</si>
  <si>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</si>
  <si>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</si>
  <si>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</si>
  <si>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</si>
  <si>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</si>
  <si>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</si>
  <si>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</si>
  <si>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</si>
  <si>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</si>
  <si>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</si>
  <si>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</si>
  <si>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</si>
  <si>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</si>
  <si>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</si>
  <si>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</si>
  <si>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</si>
  <si>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</si>
  <si>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</si>
  <si>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</si>
  <si>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</si>
  <si>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</si>
  <si>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</si>
  <si>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</si>
  <si>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</si>
  <si>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</si>
  <si>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</si>
  <si>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</si>
  <si>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</si>
  <si>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</si>
  <si>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</si>
  <si>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</si>
  <si>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</si>
  <si>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</si>
  <si>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</si>
  <si>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302</t>
  </si>
  <si>
    <t>中国共产党耿马傣族佤族自治县委员会政法委员会</t>
  </si>
  <si>
    <t>302001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</si>
  <si>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</si>
  <si>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</si>
  <si>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</si>
  <si>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</si>
  <si>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</si>
  <si>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</si>
  <si>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</si>
  <si>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</si>
  <si>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</si>
  <si>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</si>
  <si>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</si>
  <si>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</si>
  <si>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</si>
  <si>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</si>
  <si>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20131</t>
  </si>
  <si>
    <t>2013101</t>
  </si>
  <si>
    <t>2013199</t>
  </si>
  <si>
    <t>204</t>
  </si>
  <si>
    <t>公共安全支出</t>
  </si>
  <si>
    <t>20499</t>
  </si>
  <si>
    <t>2049902</t>
  </si>
  <si>
    <t>2049999</t>
  </si>
  <si>
    <t>208</t>
  </si>
  <si>
    <t>社会保障和就业支出</t>
  </si>
  <si>
    <t>20805</t>
  </si>
  <si>
    <t>2080501</t>
  </si>
  <si>
    <t>2080505</t>
  </si>
  <si>
    <t>210</t>
  </si>
  <si>
    <t>卫生健康支出</t>
  </si>
  <si>
    <t>21011</t>
  </si>
  <si>
    <t>2101101</t>
  </si>
  <si>
    <t>2101102</t>
  </si>
  <si>
    <t>2101199</t>
  </si>
  <si>
    <t>221</t>
  </si>
  <si>
    <t>住房保障支出</t>
  </si>
  <si>
    <t>22102</t>
  </si>
  <si>
    <t>2210201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</si>
  <si>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</si>
  <si>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</si>
  <si>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</si>
  <si>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</si>
  <si>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</si>
  <si>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</si>
  <si>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</si>
  <si>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</si>
  <si>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</si>
  <si>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</si>
  <si>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</si>
  <si>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</si>
  <si>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</si>
  <si>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</si>
  <si>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</si>
  <si>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</si>
  <si>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</si>
  <si>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</si>
  <si>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</si>
  <si>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</si>
  <si>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</si>
  <si>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</si>
  <si>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</si>
  <si>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</si>
  <si>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</si>
  <si>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</si>
  <si>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</si>
  <si>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</si>
  <si>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</si>
  <si>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</si>
  <si>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</si>
  <si>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</si>
  <si>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</si>
  <si>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</si>
  <si>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</si>
  <si>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</si>
  <si>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</si>
  <si>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</si>
  <si>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</si>
  <si>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</si>
  <si>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</si>
  <si>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</si>
  <si>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</si>
  <si>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</si>
  <si>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</si>
  <si>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</si>
  <si>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</si>
  <si>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党委办公厅（室）及相关机构事务</t>
  </si>
  <si>
    <t>行政运行</t>
  </si>
  <si>
    <t>其他党委办公厅（室）及相关机构事务支出</t>
  </si>
  <si>
    <t>其他公共安全支出</t>
  </si>
  <si>
    <t>国家司法救助支出</t>
  </si>
  <si>
    <t>行政事业单位养老支出</t>
  </si>
  <si>
    <t>行政单位离退休</t>
  </si>
  <si>
    <t>机关事业单位基本养老保险缴费支出</t>
  </si>
  <si>
    <t>行政事业单位医疗</t>
  </si>
  <si>
    <t>行政单位医疗</t>
  </si>
  <si>
    <t>事业单位医疗</t>
  </si>
  <si>
    <t>其他行政事业单位医疗支出</t>
  </si>
  <si>
    <t>住房改革支出</t>
  </si>
  <si>
    <t>住房公积金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</si>
  <si>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</si>
  <si>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</si>
  <si>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</si>
  <si>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</si>
  <si>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</si>
  <si>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</si>
  <si>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</si>
  <si>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</si>
  <si>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</si>
  <si>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本级财力安排</t>
  </si>
  <si>
    <t>上级资金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</si>
  <si>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</si>
  <si>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</si>
  <si>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</si>
  <si>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</si>
  <si>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</si>
  <si>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</si>
  <si>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</si>
  <si>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</si>
  <si>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</si>
  <si>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</si>
  <si>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</si>
  <si>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</si>
  <si>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</si>
  <si>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</si>
  <si>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</si>
  <si>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</si>
  <si>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</si>
  <si>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</si>
  <si>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</si>
  <si>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</si>
  <si>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530926210000000001595</t>
  </si>
  <si>
    <t>行政人员工资支出</t>
  </si>
  <si>
    <t>30101</t>
  </si>
  <si>
    <t>基本工资</t>
  </si>
  <si>
    <t>530926210000000001596</t>
  </si>
  <si>
    <t>事业人员工资支出</t>
  </si>
  <si>
    <t>30102</t>
  </si>
  <si>
    <t>津贴补贴</t>
  </si>
  <si>
    <t>30103</t>
  </si>
  <si>
    <t>奖金</t>
  </si>
  <si>
    <t>530926231100001465199</t>
  </si>
  <si>
    <t>行政人员绩效考核奖励（2017年提高部分）</t>
  </si>
  <si>
    <t>530926231100001465201</t>
  </si>
  <si>
    <t>奖励性绩效工资</t>
  </si>
  <si>
    <t>30107</t>
  </si>
  <si>
    <t>绩效工资</t>
  </si>
  <si>
    <t>530926231100001465202</t>
  </si>
  <si>
    <t>事业人员绩效工资（2017年提高部分）</t>
  </si>
  <si>
    <t>530926231100001465210</t>
  </si>
  <si>
    <t>基础性绩效工资</t>
  </si>
  <si>
    <t>530926210000000001597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</si>
  <si>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</si>
  <si>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</si>
  <si>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</si>
  <si>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</si>
  <si>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</si>
  <si>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</si>
  <si>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</si>
  <si>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</si>
  <si>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</si>
  <si>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</si>
  <si>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</si>
  <si>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</si>
  <si>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</si>
  <si>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</si>
  <si>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</si>
  <si>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530926210000000001598</t>
  </si>
  <si>
    <t>30113</t>
  </si>
  <si>
    <t>530926210000000001604</t>
  </si>
  <si>
    <t>一般公用经费</t>
  </si>
  <si>
    <t>30211</t>
  </si>
  <si>
    <t>差旅费</t>
  </si>
  <si>
    <t>30201</t>
  </si>
  <si>
    <t>办公费</t>
  </si>
  <si>
    <t>530926241100002321217</t>
  </si>
  <si>
    <t>公务接待费（公用经费）</t>
  </si>
  <si>
    <t>30217</t>
  </si>
  <si>
    <t>30213</t>
  </si>
  <si>
    <t>维修（护）费</t>
  </si>
  <si>
    <t>530926251100003815696</t>
  </si>
  <si>
    <t>租车费</t>
  </si>
  <si>
    <t>30239</t>
  </si>
  <si>
    <t>其他交通费用</t>
  </si>
  <si>
    <t>530926210000000001603</t>
  </si>
  <si>
    <t>工会经费</t>
  </si>
  <si>
    <t>30228</t>
  </si>
  <si>
    <t>530926210000000001600</t>
  </si>
  <si>
    <t>公务用车运行维护费</t>
  </si>
  <si>
    <t>30231</t>
  </si>
  <si>
    <t>530926210000000001601</t>
  </si>
  <si>
    <t>行政人员公务交通补贴</t>
  </si>
  <si>
    <t>530926251100003825489</t>
  </si>
  <si>
    <t>残疾人就业保障金</t>
  </si>
  <si>
    <t>30299</t>
  </si>
  <si>
    <t>其他商品和服务支出</t>
  </si>
  <si>
    <t>530926210000000001599</t>
  </si>
  <si>
    <t>离退休费</t>
  </si>
  <si>
    <t>30302</t>
  </si>
  <si>
    <t>退休费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</si>
  <si>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</si>
  <si>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</si>
  <si>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</si>
  <si>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</si>
  <si>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</si>
  <si>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</si>
  <si>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</si>
  <si>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</si>
  <si>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</si>
  <si>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2025年春节慰问经费</t>
  </si>
  <si>
    <t>专项业务类</t>
  </si>
  <si>
    <t>530926251100004058887</t>
  </si>
  <si>
    <t>30305</t>
  </si>
  <si>
    <t>生活补助</t>
  </si>
  <si>
    <t>国家司法救助资金</t>
  </si>
  <si>
    <t>530926251100003809662</t>
  </si>
  <si>
    <t>扫黑除恶治乱工作经费</t>
  </si>
  <si>
    <t>530926251100003810582</t>
  </si>
  <si>
    <t>社会治安综合治理（平安耿马建设）工作经费</t>
  </si>
  <si>
    <t>530926251100003809143</t>
  </si>
  <si>
    <t>30207</t>
  </si>
  <si>
    <t>邮电费</t>
  </si>
  <si>
    <t>30226</t>
  </si>
  <si>
    <t>劳务费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</si>
  <si>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</si>
  <si>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</si>
  <si>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</si>
  <si>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</si>
  <si>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</si>
  <si>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</si>
  <si>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</si>
  <si>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</si>
  <si>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</si>
  <si>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</si>
  <si>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</si>
  <si>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进一步加大对审判、执行工作中权利受到侵害无法获得有效赔偿、生活面临急迫困难的当事人的司法救助力度，帮助受救助人恢复生产生活；加强和规范司法救助工作的开展，有效减少救助人申诉和信访。</t>
  </si>
  <si>
    <t>产出指标</t>
  </si>
  <si>
    <t>时效指标</t>
  </si>
  <si>
    <t>救助资金发放及时率</t>
  </si>
  <si>
    <t>=</t>
  </si>
  <si>
    <t>100</t>
  </si>
  <si>
    <t>%</t>
  </si>
  <si>
    <t>定性指标</t>
  </si>
  <si>
    <t>成本指标</t>
  </si>
  <si>
    <t>经济成本指标</t>
  </si>
  <si>
    <t>资金使用率</t>
  </si>
  <si>
    <t>效益指标</t>
  </si>
  <si>
    <t>社会效益</t>
  </si>
  <si>
    <t>反映司法救助工作对社会和谐稳定、人民群众法治意识提升等方面的影响</t>
  </si>
  <si>
    <t>90</t>
  </si>
  <si>
    <t>可持续影响</t>
  </si>
  <si>
    <t>司法救助工作在解决“执行难”案件、为弱势群体提供司法保障等方面长期效果</t>
  </si>
  <si>
    <t>&gt;=</t>
  </si>
  <si>
    <t>件（卷）</t>
  </si>
  <si>
    <t>定量指标</t>
  </si>
  <si>
    <t>司法救助工作在解决“执行难”案件、为弱势群体提供司法保障等方面长期效果；至少有2件农民工等弱势群体司法救助案件。</t>
  </si>
  <si>
    <t>满意度指标</t>
  </si>
  <si>
    <t>服务对象满意度</t>
  </si>
  <si>
    <t>受助人满意度</t>
  </si>
  <si>
    <t>98</t>
  </si>
  <si>
    <t>实现关怀与尊重，提升队伍凝聚力与士气，稳定政法队伍，为全年社会稳定筑牢根基。</t>
  </si>
  <si>
    <t>质量指标</t>
  </si>
  <si>
    <t>资金使用依法合规率</t>
  </si>
  <si>
    <t>春节前资金到位率</t>
  </si>
  <si>
    <t>犯罪变化率</t>
  </si>
  <si>
    <t>&lt;</t>
  </si>
  <si>
    <t>80</t>
  </si>
  <si>
    <t>慰问对象满意度</t>
  </si>
  <si>
    <t>申报该项目，可保持社会稳定，重大恶性案件和多发案件得到控制并逐步有所下降，社会丑恶现象大大减少，治安混乱的地区和单位的面膜有所改观，治安秩序良好群众有安全感。</t>
  </si>
  <si>
    <t>开展综治维稳工作后犯罪率下降比例</t>
  </si>
  <si>
    <t>公共安全设施覆盖率</t>
  </si>
  <si>
    <t>群众安全感满意度</t>
  </si>
  <si>
    <t>通过不懈努力，全县涉黑涉恶和乱象得到全面整治、重点行业、重点领域、重点人员管理得到明显加强，黑恶势力“保护伞”得以铲除，基层组织建设得到明显加强，涉黑涉恶和乱点现象问题防范和打击长效机制更加健全，综合治理法治化、规范化、专业化水平进一步提高，基层社会治理能力明显加强。</t>
  </si>
  <si>
    <t>数量指标</t>
  </si>
  <si>
    <t>至少开展1次督导检查</t>
  </si>
  <si>
    <t>至少1次</t>
  </si>
  <si>
    <t>次</t>
  </si>
  <si>
    <t xml:space="preserve">	
督导检查工作</t>
  </si>
  <si>
    <t>基层组织建设得到明显加强</t>
  </si>
  <si>
    <t xml:space="preserve">健全完善干部联审制度,软弱涣散基层组织得到整治。
</t>
  </si>
  <si>
    <t>群众满意度</t>
  </si>
  <si>
    <t>95</t>
  </si>
  <si>
    <t>群众对扫黑除恶治乱工作满意度</t>
  </si>
  <si>
    <t>预算06表</t>
  </si>
  <si>
    <t>政府性基金预算支出预算表</t>
  </si>
  <si>
    <t>单位名称：临沧市发展和改革委员会</t>
  </si>
  <si>
    <t>本年政府性基金预算支出</t>
  </si>
  <si>
    <t>注：本单位无政府性基金预算支出，故本表无数据。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</si>
  <si>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</si>
  <si>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</si>
  <si>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</si>
  <si>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</si>
  <si>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</si>
  <si>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</si>
  <si>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</si>
  <si>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</si>
  <si>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</si>
  <si>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</si>
  <si>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公务用车维修服务</t>
  </si>
  <si>
    <t>车辆维修和保养服务</t>
  </si>
  <si>
    <t>元</t>
  </si>
  <si>
    <t>公务用车购买保险费</t>
  </si>
  <si>
    <t>机动车保险服务</t>
  </si>
  <si>
    <t>公务用车用油</t>
  </si>
  <si>
    <t>车辆加油、添加燃料服务</t>
  </si>
  <si>
    <t>预算08表</t>
  </si>
  <si>
    <t>政府购买服务项目</t>
  </si>
  <si>
    <t>政府购买服务目录</t>
  </si>
  <si>
    <t>注：本单位无政府购买服务预算支出，故本表无数据。</t>
  </si>
  <si>
    <t>预算09-1表</t>
  </si>
  <si>
    <t>单位名称（项目）</t>
  </si>
  <si>
    <t>地区</t>
  </si>
  <si>
    <t>政府性基金</t>
  </si>
  <si>
    <t>-</t>
  </si>
  <si>
    <t>注：因本单位没有对下转移支付，故本表无数据。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</si>
  <si>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</si>
  <si>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</si>
  <si>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</si>
  <si>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</si>
  <si>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</si>
  <si>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</si>
  <si>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</si>
  <si>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</si>
  <si>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</si>
  <si>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注：本单位没有新增资产预算，故本表无数据。</t>
  </si>
  <si>
    <t>预算11表</t>
  </si>
  <si>
    <t>上级补助</t>
  </si>
  <si>
    <t>注：本单位没有转移支付补助项目预算，故本表无数据。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</si>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</sst>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09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7" xfId="0" applyFont="1" applyBorder="1" applyAlignment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selection activeCell="A1" sqref="A1"/>
    </sheetView>
  </sheetViews>
  <sheetFormatPr defaultColWidth="9.13888888888889" defaultRowHeight="12" customHeight="1" outlineLevelCol="3"/>
  <cols>
    <col min="1" max="1" width="31.8518518518519" customWidth="1"/>
    <col min="2" max="2" width="35.5740740740741" customWidth="1"/>
    <col min="3" max="3" width="36.5740740740741" customWidth="1"/>
    <col min="4" max="4" width="33.85185185185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02"/>
      <c r="C2" s="202"/>
      <c r="D2" s="202"/>
    </row>
    <row r="3" ht="18.75" customHeight="1" spans="1:4">
      <c r="A3" s="41" t="str">
        <f>"单位名称："&amp;"中国共产党耿马傣族佤族自治县委员会政法委员会"</f>
        <v>单位名称：中国共产党耿马傣族佤族自治县委员会政法委员会</v>
      </c>
      <c r="B3" s="203"/>
      <c r="C3" s="203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31" t="s">
        <v>6</v>
      </c>
      <c r="B7" s="23">
        <v>4190508.38</v>
      </c>
      <c r="C7" s="131" t="s">
        <v>7</v>
      </c>
      <c r="D7" s="23">
        <v>3387627.86</v>
      </c>
    </row>
    <row r="8" ht="18.75" customHeight="1" spans="1:4">
      <c r="A8" s="131" t="s">
        <v>8</v>
      </c>
      <c r="B8" s="23"/>
      <c r="C8" s="131" t="s">
        <v>9</v>
      </c>
      <c r="D8" s="23"/>
    </row>
    <row r="9" ht="18.75" customHeight="1" spans="1:4">
      <c r="A9" s="131" t="s">
        <v>10</v>
      </c>
      <c r="B9" s="23"/>
      <c r="C9" s="131" t="s">
        <v>11</v>
      </c>
      <c r="D9" s="23"/>
    </row>
    <row r="10" ht="18.75" customHeight="1" spans="1:4">
      <c r="A10" s="131" t="s">
        <v>12</v>
      </c>
      <c r="B10" s="23"/>
      <c r="C10" s="131" t="s">
        <v>13</v>
      </c>
      <c r="D10" s="23">
        <v>20000</v>
      </c>
    </row>
    <row r="11" ht="18.75" customHeight="1" spans="1:4">
      <c r="A11" s="204" t="s">
        <v>14</v>
      </c>
      <c r="B11" s="23"/>
      <c r="C11" s="162" t="s">
        <v>15</v>
      </c>
      <c r="D11" s="23"/>
    </row>
    <row r="12" ht="18.75" customHeight="1" spans="1:4">
      <c r="A12" s="165" t="s">
        <v>16</v>
      </c>
      <c r="B12" s="23"/>
      <c r="C12" s="164" t="s">
        <v>17</v>
      </c>
      <c r="D12" s="23"/>
    </row>
    <row r="13" ht="18.75" customHeight="1" spans="1:4">
      <c r="A13" s="165" t="s">
        <v>18</v>
      </c>
      <c r="B13" s="23"/>
      <c r="C13" s="164" t="s">
        <v>19</v>
      </c>
      <c r="D13" s="23"/>
    </row>
    <row r="14" ht="18.75" customHeight="1" spans="1:4">
      <c r="A14" s="165" t="s">
        <v>20</v>
      </c>
      <c r="B14" s="23"/>
      <c r="C14" s="164" t="s">
        <v>21</v>
      </c>
      <c r="D14" s="23">
        <v>412284.96</v>
      </c>
    </row>
    <row r="15" ht="18.75" customHeight="1" spans="1:4">
      <c r="A15" s="165" t="s">
        <v>22</v>
      </c>
      <c r="B15" s="23"/>
      <c r="C15" s="164" t="s">
        <v>23</v>
      </c>
      <c r="D15" s="23">
        <v>143150.44</v>
      </c>
    </row>
    <row r="16" ht="18.75" customHeight="1" spans="1:4">
      <c r="A16" s="165" t="s">
        <v>24</v>
      </c>
      <c r="B16" s="23"/>
      <c r="C16" s="165" t="s">
        <v>25</v>
      </c>
      <c r="D16" s="23"/>
    </row>
    <row r="17" ht="18.75" customHeight="1" spans="1:4">
      <c r="A17" s="165" t="s">
        <v>26</v>
      </c>
      <c r="B17" s="23"/>
      <c r="C17" s="165" t="s">
        <v>27</v>
      </c>
      <c r="D17" s="23"/>
    </row>
    <row r="18" ht="18.75" customHeight="1" spans="1:4">
      <c r="A18" s="166" t="s">
        <v>26</v>
      </c>
      <c r="B18" s="23"/>
      <c r="C18" s="164" t="s">
        <v>28</v>
      </c>
      <c r="D18" s="23"/>
    </row>
    <row r="19" ht="18.75" customHeight="1" spans="1:4">
      <c r="A19" s="166" t="s">
        <v>26</v>
      </c>
      <c r="B19" s="23"/>
      <c r="C19" s="164" t="s">
        <v>29</v>
      </c>
      <c r="D19" s="23"/>
    </row>
    <row r="20" ht="18.75" customHeight="1" spans="1:4">
      <c r="A20" s="166" t="s">
        <v>26</v>
      </c>
      <c r="B20" s="23"/>
      <c r="C20" s="164" t="s">
        <v>30</v>
      </c>
      <c r="D20" s="23"/>
    </row>
    <row r="21" ht="18.75" customHeight="1" spans="1:4">
      <c r="A21" s="166" t="s">
        <v>26</v>
      </c>
      <c r="B21" s="23"/>
      <c r="C21" s="164" t="s">
        <v>31</v>
      </c>
      <c r="D21" s="23"/>
    </row>
    <row r="22" ht="18.75" customHeight="1" spans="1:4">
      <c r="A22" s="166" t="s">
        <v>26</v>
      </c>
      <c r="B22" s="23"/>
      <c r="C22" s="164" t="s">
        <v>32</v>
      </c>
      <c r="D22" s="23"/>
    </row>
    <row r="23" ht="18.75" customHeight="1" spans="1:4">
      <c r="A23" s="166" t="s">
        <v>26</v>
      </c>
      <c r="B23" s="23"/>
      <c r="C23" s="164" t="s">
        <v>33</v>
      </c>
      <c r="D23" s="23"/>
    </row>
    <row r="24" ht="18.75" customHeight="1" spans="1:4">
      <c r="A24" s="166" t="s">
        <v>26</v>
      </c>
      <c r="B24" s="23"/>
      <c r="C24" s="164" t="s">
        <v>34</v>
      </c>
      <c r="D24" s="23"/>
    </row>
    <row r="25" ht="18.75" customHeight="1" spans="1:4">
      <c r="A25" s="166" t="s">
        <v>26</v>
      </c>
      <c r="B25" s="23"/>
      <c r="C25" s="164" t="s">
        <v>35</v>
      </c>
      <c r="D25" s="23">
        <v>227445.12</v>
      </c>
    </row>
    <row r="26" ht="18.75" customHeight="1" spans="1:4">
      <c r="A26" s="166" t="s">
        <v>26</v>
      </c>
      <c r="B26" s="23"/>
      <c r="C26" s="164" t="s">
        <v>36</v>
      </c>
      <c r="D26" s="23"/>
    </row>
    <row r="27" ht="18.75" customHeight="1" spans="1:4">
      <c r="A27" s="166" t="s">
        <v>26</v>
      </c>
      <c r="B27" s="23"/>
      <c r="C27" s="164" t="s">
        <v>37</v>
      </c>
      <c r="D27" s="23"/>
    </row>
    <row r="28" ht="18.75" customHeight="1" spans="1:4">
      <c r="A28" s="166" t="s">
        <v>26</v>
      </c>
      <c r="B28" s="23"/>
      <c r="C28" s="164" t="s">
        <v>38</v>
      </c>
      <c r="D28" s="23"/>
    </row>
    <row r="29" ht="18.75" customHeight="1" spans="1:4">
      <c r="A29" s="166" t="s">
        <v>26</v>
      </c>
      <c r="B29" s="23"/>
      <c r="C29" s="164" t="s">
        <v>39</v>
      </c>
      <c r="D29" s="23"/>
    </row>
    <row r="30" ht="18.75" customHeight="1" spans="1:4">
      <c r="A30" s="167" t="s">
        <v>26</v>
      </c>
      <c r="B30" s="23"/>
      <c r="C30" s="165" t="s">
        <v>40</v>
      </c>
      <c r="D30" s="23"/>
    </row>
    <row r="31" ht="18.75" customHeight="1" spans="1:4">
      <c r="A31" s="167" t="s">
        <v>26</v>
      </c>
      <c r="B31" s="23"/>
      <c r="C31" s="165" t="s">
        <v>41</v>
      </c>
      <c r="D31" s="23"/>
    </row>
    <row r="32" ht="18.75" customHeight="1" spans="1:4">
      <c r="A32" s="167" t="s">
        <v>26</v>
      </c>
      <c r="B32" s="23"/>
      <c r="C32" s="165" t="s">
        <v>42</v>
      </c>
      <c r="D32" s="23"/>
    </row>
    <row r="33" ht="18.75" customHeight="1" spans="1:4">
      <c r="A33" s="205" t="s">
        <v>43</v>
      </c>
      <c r="B33" s="168">
        <f>SUM(B7:B11)</f>
        <v>4190508.38</v>
      </c>
      <c r="C33" s="206" t="s">
        <v>44</v>
      </c>
      <c r="D33" s="168">
        <v>4190508.38</v>
      </c>
    </row>
    <row r="34" ht="18.75" customHeight="1" spans="1:4">
      <c r="A34" s="207" t="s">
        <v>45</v>
      </c>
      <c r="B34" s="23"/>
      <c r="C34" s="131" t="s">
        <v>46</v>
      </c>
      <c r="D34" s="23"/>
    </row>
    <row r="35" ht="18.75" customHeight="1" spans="1:4">
      <c r="A35" s="207" t="s">
        <v>47</v>
      </c>
      <c r="B35" s="23"/>
      <c r="C35" s="131" t="s">
        <v>47</v>
      </c>
      <c r="D35" s="23"/>
    </row>
    <row r="36" ht="18.75" customHeight="1" spans="1:4">
      <c r="A36" s="207" t="s">
        <v>48</v>
      </c>
      <c r="B36" s="23"/>
      <c r="C36" s="131" t="s">
        <v>49</v>
      </c>
      <c r="D36" s="23"/>
    </row>
    <row r="37" ht="18.75" customHeight="1" spans="1:4">
      <c r="A37" s="208" t="s">
        <v>50</v>
      </c>
      <c r="B37" s="168">
        <f t="shared" ref="B37:D37" si="0">B33+B34</f>
        <v>4190508.38</v>
      </c>
      <c r="C37" s="206" t="s">
        <v>51</v>
      </c>
      <c r="D37" s="168">
        <f t="shared" si="0"/>
        <v>4190508.38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B15" sqref="B15"/>
    </sheetView>
  </sheetViews>
  <sheetFormatPr defaultColWidth="9.13888888888889" defaultRowHeight="14.25" customHeight="1" outlineLevelCol="5"/>
  <cols>
    <col min="1" max="1" width="32.1388888888889" customWidth="1"/>
    <col min="2" max="2" width="16.8518518518519" customWidth="1"/>
    <col min="3" max="3" width="32.1388888888889" customWidth="1"/>
    <col min="4" max="6" width="28.5740740740741" customWidth="1"/>
  </cols>
  <sheetData>
    <row r="1" ht="15" customHeight="1" spans="1:6">
      <c r="A1" s="99">
        <v>1</v>
      </c>
      <c r="B1" s="100">
        <v>0</v>
      </c>
      <c r="C1" s="99">
        <v>1</v>
      </c>
      <c r="D1" s="101"/>
      <c r="E1" s="101"/>
      <c r="F1" s="39" t="s">
        <v>353</v>
      </c>
    </row>
    <row r="2" ht="32.25" customHeight="1" spans="1:6">
      <c r="A2" s="102" t="str">
        <f>"2025"&amp;"年部门政府性基金预算支出预算表"</f>
        <v>2025年部门政府性基金预算支出预算表</v>
      </c>
      <c r="B2" s="103" t="s">
        <v>354</v>
      </c>
      <c r="C2" s="104"/>
      <c r="D2" s="105"/>
      <c r="E2" s="105"/>
      <c r="F2" s="105"/>
    </row>
    <row r="3" ht="18.75" customHeight="1" spans="1:6">
      <c r="A3" s="7" t="str">
        <f>"单位名称："&amp;"中国共产党耿马傣族佤族自治县委员会政法委员会"</f>
        <v>单位名称：中国共产党耿马傣族佤族自治县委员会政法委员会</v>
      </c>
      <c r="B3" s="7" t="s">
        <v>355</v>
      </c>
      <c r="C3" s="99"/>
      <c r="D3" s="101"/>
      <c r="E3" s="101"/>
      <c r="F3" s="39" t="s">
        <v>1</v>
      </c>
    </row>
    <row r="4" ht="18.75" customHeight="1" spans="1:6">
      <c r="A4" s="106" t="s">
        <v>184</v>
      </c>
      <c r="B4" s="107" t="s">
        <v>73</v>
      </c>
      <c r="C4" s="108" t="s">
        <v>74</v>
      </c>
      <c r="D4" s="13" t="s">
        <v>356</v>
      </c>
      <c r="E4" s="13"/>
      <c r="F4" s="14"/>
    </row>
    <row r="5" ht="18.75" customHeight="1" spans="1:6">
      <c r="A5" s="109"/>
      <c r="B5" s="110"/>
      <c r="C5" s="95"/>
      <c r="D5" s="94" t="s">
        <v>55</v>
      </c>
      <c r="E5" s="94" t="s">
        <v>75</v>
      </c>
      <c r="F5" s="94" t="s">
        <v>76</v>
      </c>
    </row>
    <row r="6" ht="18.75" customHeight="1" spans="1:6">
      <c r="A6" s="109">
        <v>1</v>
      </c>
      <c r="B6" s="111" t="s">
        <v>151</v>
      </c>
      <c r="C6" s="95">
        <v>3</v>
      </c>
      <c r="D6" s="94">
        <v>4</v>
      </c>
      <c r="E6" s="94">
        <v>5</v>
      </c>
      <c r="F6" s="94">
        <v>6</v>
      </c>
    </row>
    <row r="7" ht="18.75" customHeight="1" spans="1:6">
      <c r="A7" s="112"/>
      <c r="B7" s="82"/>
      <c r="C7" s="82"/>
      <c r="D7" s="23"/>
      <c r="E7" s="23"/>
      <c r="F7" s="23"/>
    </row>
    <row r="8" ht="18.75" customHeight="1" spans="1:6">
      <c r="A8" s="112"/>
      <c r="B8" s="82"/>
      <c r="C8" s="82"/>
      <c r="D8" s="23"/>
      <c r="E8" s="23"/>
      <c r="F8" s="23"/>
    </row>
    <row r="9" ht="18.75" customHeight="1" spans="1:6">
      <c r="A9" s="113" t="s">
        <v>109</v>
      </c>
      <c r="B9" s="114" t="s">
        <v>109</v>
      </c>
      <c r="C9" s="115" t="s">
        <v>109</v>
      </c>
      <c r="D9" s="23"/>
      <c r="E9" s="23"/>
      <c r="F9" s="23"/>
    </row>
    <row r="10" customHeight="1" spans="1:1">
      <c r="A10" t="s">
        <v>357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showZeros="0" workbookViewId="0">
      <selection activeCell="A1" sqref="A1"/>
    </sheetView>
  </sheetViews>
  <sheetFormatPr defaultColWidth="9.13888888888889" defaultRowHeight="14.25" customHeight="1"/>
  <cols>
    <col min="1" max="1" width="39.1388888888889" customWidth="1"/>
    <col min="2" max="2" width="21.712962962963" customWidth="1"/>
    <col min="3" max="3" width="35.2777777777778" customWidth="1"/>
    <col min="4" max="4" width="7.71296296296296" customWidth="1"/>
    <col min="5" max="5" width="10.2777777777778" customWidth="1"/>
    <col min="6" max="17" width="16.5740740740741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8"/>
      <c r="P1" s="38"/>
      <c r="Q1" s="39" t="s">
        <v>358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1" t="str">
        <f>"单位名称："&amp;"中国共产党耿马傣族佤族自治县委员会政法委员会"</f>
        <v>单位名称：中国共产党耿马傣族佤族自治县委员会政法委员会</v>
      </c>
      <c r="B3" s="93"/>
      <c r="C3" s="93"/>
      <c r="D3" s="93"/>
      <c r="E3" s="93"/>
      <c r="F3" s="93"/>
      <c r="G3" s="93"/>
      <c r="H3" s="93"/>
      <c r="I3" s="93"/>
      <c r="J3" s="93"/>
      <c r="O3" s="63"/>
      <c r="P3" s="63"/>
      <c r="Q3" s="39" t="s">
        <v>171</v>
      </c>
    </row>
    <row r="4" ht="18.75" customHeight="1" spans="1:17">
      <c r="A4" s="11" t="s">
        <v>359</v>
      </c>
      <c r="B4" s="72" t="s">
        <v>360</v>
      </c>
      <c r="C4" s="72" t="s">
        <v>361</v>
      </c>
      <c r="D4" s="72" t="s">
        <v>362</v>
      </c>
      <c r="E4" s="72" t="s">
        <v>363</v>
      </c>
      <c r="F4" s="72" t="s">
        <v>364</v>
      </c>
      <c r="G4" s="44" t="s">
        <v>191</v>
      </c>
      <c r="H4" s="44"/>
      <c r="I4" s="44"/>
      <c r="J4" s="44"/>
      <c r="K4" s="74"/>
      <c r="L4" s="44"/>
      <c r="M4" s="44"/>
      <c r="N4" s="44"/>
      <c r="O4" s="64"/>
      <c r="P4" s="74"/>
      <c r="Q4" s="45"/>
    </row>
    <row r="5" ht="18.75" customHeight="1" spans="1:17">
      <c r="A5" s="16"/>
      <c r="B5" s="75"/>
      <c r="C5" s="75"/>
      <c r="D5" s="75"/>
      <c r="E5" s="75"/>
      <c r="F5" s="75"/>
      <c r="G5" s="75" t="s">
        <v>55</v>
      </c>
      <c r="H5" s="75" t="s">
        <v>58</v>
      </c>
      <c r="I5" s="75" t="s">
        <v>365</v>
      </c>
      <c r="J5" s="75" t="s">
        <v>366</v>
      </c>
      <c r="K5" s="76" t="s">
        <v>367</v>
      </c>
      <c r="L5" s="89" t="s">
        <v>78</v>
      </c>
      <c r="M5" s="89"/>
      <c r="N5" s="89"/>
      <c r="O5" s="90"/>
      <c r="P5" s="91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57</v>
      </c>
      <c r="I6" s="77"/>
      <c r="J6" s="77"/>
      <c r="K6" s="78"/>
      <c r="L6" s="77" t="s">
        <v>57</v>
      </c>
      <c r="M6" s="77" t="s">
        <v>64</v>
      </c>
      <c r="N6" s="77" t="s">
        <v>199</v>
      </c>
      <c r="O6" s="92" t="s">
        <v>66</v>
      </c>
      <c r="P6" s="78" t="s">
        <v>67</v>
      </c>
      <c r="Q6" s="77" t="s">
        <v>68</v>
      </c>
    </row>
    <row r="7" ht="18.75" customHeight="1" spans="1:17">
      <c r="A7" s="33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</row>
    <row r="8" ht="18.75" customHeight="1" spans="1:17">
      <c r="A8" s="80" t="s">
        <v>70</v>
      </c>
      <c r="B8" s="81"/>
      <c r="C8" s="81"/>
      <c r="D8" s="81"/>
      <c r="E8" s="96"/>
      <c r="F8" s="23">
        <v>10000</v>
      </c>
      <c r="G8" s="23">
        <v>45000</v>
      </c>
      <c r="H8" s="23">
        <v>45000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97" t="s">
        <v>70</v>
      </c>
      <c r="B9" s="81"/>
      <c r="C9" s="81"/>
      <c r="D9" s="81"/>
      <c r="E9" s="98"/>
      <c r="F9" s="23">
        <v>10000</v>
      </c>
      <c r="G9" s="23">
        <v>45000</v>
      </c>
      <c r="H9" s="23">
        <v>45000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0" t="str">
        <f>"    "&amp;"公务用车运行维护费"</f>
        <v>    公务用车运行维护费</v>
      </c>
      <c r="B10" s="81" t="s">
        <v>368</v>
      </c>
      <c r="C10" s="81" t="s">
        <v>369</v>
      </c>
      <c r="D10" s="81" t="s">
        <v>370</v>
      </c>
      <c r="E10" s="98">
        <v>1</v>
      </c>
      <c r="F10" s="23">
        <v>6000</v>
      </c>
      <c r="G10" s="23">
        <v>6000</v>
      </c>
      <c r="H10" s="23">
        <v>6000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80" t="str">
        <f>"    "&amp;"公务用车运行维护费"</f>
        <v>    公务用车运行维护费</v>
      </c>
      <c r="B11" s="81" t="s">
        <v>371</v>
      </c>
      <c r="C11" s="81" t="s">
        <v>372</v>
      </c>
      <c r="D11" s="81" t="s">
        <v>370</v>
      </c>
      <c r="E11" s="98">
        <v>1</v>
      </c>
      <c r="F11" s="23">
        <v>4000</v>
      </c>
      <c r="G11" s="23">
        <v>4000</v>
      </c>
      <c r="H11" s="23">
        <v>4000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80" t="str">
        <f>"    "&amp;"社会治安综合治理（平安耿马建设）工作经费"</f>
        <v>    社会治安综合治理（平安耿马建设）工作经费</v>
      </c>
      <c r="B12" s="81" t="s">
        <v>373</v>
      </c>
      <c r="C12" s="81" t="s">
        <v>374</v>
      </c>
      <c r="D12" s="81" t="s">
        <v>370</v>
      </c>
      <c r="E12" s="98">
        <v>1</v>
      </c>
      <c r="F12" s="23"/>
      <c r="G12" s="23">
        <v>35000</v>
      </c>
      <c r="H12" s="23">
        <v>35000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83" t="s">
        <v>109</v>
      </c>
      <c r="B13" s="84"/>
      <c r="C13" s="84"/>
      <c r="D13" s="84"/>
      <c r="E13" s="96"/>
      <c r="F13" s="23">
        <v>10000</v>
      </c>
      <c r="G13" s="23">
        <v>45000</v>
      </c>
      <c r="H13" s="23">
        <v>45000</v>
      </c>
      <c r="I13" s="23"/>
      <c r="J13" s="23"/>
      <c r="K13" s="23"/>
      <c r="L13" s="23"/>
      <c r="M13" s="23"/>
      <c r="N13" s="23"/>
      <c r="O13" s="23"/>
      <c r="P13" s="23"/>
      <c r="Q13" s="23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topLeftCell="B1" workbookViewId="0">
      <selection activeCell="C16" sqref="C16"/>
    </sheetView>
  </sheetViews>
  <sheetFormatPr defaultColWidth="9.13888888888889" defaultRowHeight="14.25" customHeight="1"/>
  <cols>
    <col min="1" max="1" width="31.4259259259259" customWidth="1"/>
    <col min="2" max="3" width="21.851851851851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8"/>
      <c r="M1" s="86"/>
      <c r="N1" s="87" t="s">
        <v>375</v>
      </c>
    </row>
    <row r="2" ht="34.5" customHeight="1" spans="1:14">
      <c r="A2" s="40" t="str">
        <f>"2025"&amp;"年部门政府购买服务预算表"</f>
        <v>2025年部门政府购买服务预算表</v>
      </c>
      <c r="B2" s="69"/>
      <c r="C2" s="51"/>
      <c r="D2" s="69"/>
      <c r="E2" s="69"/>
      <c r="F2" s="69"/>
      <c r="G2" s="69"/>
      <c r="H2" s="70"/>
      <c r="I2" s="69"/>
      <c r="J2" s="69"/>
      <c r="K2" s="69"/>
      <c r="L2" s="51"/>
      <c r="M2" s="70"/>
      <c r="N2" s="69"/>
    </row>
    <row r="3" ht="18.75" customHeight="1" spans="1:14">
      <c r="A3" s="59" t="str">
        <f>"单位名称："&amp;"中国共产党耿马傣族佤族自治县委员会政法委员会"</f>
        <v>单位名称：中国共产党耿马傣族佤族自治县委员会政法委员会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3"/>
      <c r="M3" s="88"/>
      <c r="N3" s="87" t="s">
        <v>171</v>
      </c>
    </row>
    <row r="4" ht="18.75" customHeight="1" spans="1:14">
      <c r="A4" s="11" t="s">
        <v>359</v>
      </c>
      <c r="B4" s="72" t="s">
        <v>376</v>
      </c>
      <c r="C4" s="73" t="s">
        <v>377</v>
      </c>
      <c r="D4" s="44" t="s">
        <v>191</v>
      </c>
      <c r="E4" s="44"/>
      <c r="F4" s="44"/>
      <c r="G4" s="44"/>
      <c r="H4" s="74"/>
      <c r="I4" s="44"/>
      <c r="J4" s="44"/>
      <c r="K4" s="44"/>
      <c r="L4" s="64"/>
      <c r="M4" s="74"/>
      <c r="N4" s="45"/>
    </row>
    <row r="5" ht="18.75" customHeight="1" spans="1:14">
      <c r="A5" s="16"/>
      <c r="B5" s="75"/>
      <c r="C5" s="76"/>
      <c r="D5" s="75" t="s">
        <v>55</v>
      </c>
      <c r="E5" s="75" t="s">
        <v>58</v>
      </c>
      <c r="F5" s="75" t="s">
        <v>365</v>
      </c>
      <c r="G5" s="75" t="s">
        <v>366</v>
      </c>
      <c r="H5" s="76" t="s">
        <v>367</v>
      </c>
      <c r="I5" s="89" t="s">
        <v>78</v>
      </c>
      <c r="J5" s="89"/>
      <c r="K5" s="89"/>
      <c r="L5" s="90"/>
      <c r="M5" s="91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57</v>
      </c>
      <c r="J6" s="77" t="s">
        <v>64</v>
      </c>
      <c r="K6" s="77" t="s">
        <v>199</v>
      </c>
      <c r="L6" s="92" t="s">
        <v>66</v>
      </c>
      <c r="M6" s="78" t="s">
        <v>67</v>
      </c>
      <c r="N6" s="77" t="s">
        <v>68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109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2:2">
      <c r="B11" t="s">
        <v>378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C17" sqref="C17"/>
    </sheetView>
  </sheetViews>
  <sheetFormatPr defaultColWidth="9.13888888888889" defaultRowHeight="14.25" customHeight="1"/>
  <cols>
    <col min="1" max="1" width="37.712962962963" customWidth="1"/>
    <col min="2" max="4" width="17.5740740740741" customWidth="1"/>
    <col min="5" max="9" width="15.712962962963" customWidth="1"/>
  </cols>
  <sheetData>
    <row r="1" ht="15" customHeight="1" spans="1:9">
      <c r="A1" s="30"/>
      <c r="B1" s="30"/>
      <c r="C1" s="30"/>
      <c r="D1" s="57"/>
      <c r="G1" s="38"/>
      <c r="H1" s="38"/>
      <c r="I1" s="38" t="s">
        <v>379</v>
      </c>
    </row>
    <row r="2" ht="27.75" customHeight="1" spans="1:9">
      <c r="A2" s="58" t="str">
        <f>"2025"&amp;"年县对下转移支付预算表"</f>
        <v>2025年县对下转移支付预算表</v>
      </c>
      <c r="B2" s="6"/>
      <c r="C2" s="6"/>
      <c r="D2" s="6"/>
      <c r="E2" s="6"/>
      <c r="F2" s="6"/>
      <c r="G2" s="51"/>
      <c r="H2" s="51"/>
      <c r="I2" s="6"/>
    </row>
    <row r="3" ht="18.75" customHeight="1" spans="1:9">
      <c r="A3" s="59" t="str">
        <f>"单位名称："&amp;"中国共产党耿马傣族佤族自治县委员会政法委员会"</f>
        <v>单位名称：中国共产党耿马傣族佤族自治县委员会政法委员会</v>
      </c>
      <c r="B3" s="60"/>
      <c r="C3" s="60"/>
      <c r="D3" s="61"/>
      <c r="E3" s="62"/>
      <c r="G3" s="63"/>
      <c r="H3" s="63"/>
      <c r="I3" s="38" t="s">
        <v>171</v>
      </c>
    </row>
    <row r="4" ht="18.75" customHeight="1" spans="1:9">
      <c r="A4" s="31" t="s">
        <v>380</v>
      </c>
      <c r="B4" s="12" t="s">
        <v>191</v>
      </c>
      <c r="C4" s="13"/>
      <c r="D4" s="13"/>
      <c r="E4" s="12" t="s">
        <v>381</v>
      </c>
      <c r="F4" s="13"/>
      <c r="G4" s="64"/>
      <c r="H4" s="64"/>
      <c r="I4" s="14"/>
    </row>
    <row r="5" ht="18.75" customHeight="1" spans="1:9">
      <c r="A5" s="33"/>
      <c r="B5" s="32" t="s">
        <v>55</v>
      </c>
      <c r="C5" s="11" t="s">
        <v>58</v>
      </c>
      <c r="D5" s="65" t="s">
        <v>382</v>
      </c>
      <c r="E5" s="66" t="s">
        <v>383</v>
      </c>
      <c r="F5" s="66" t="s">
        <v>383</v>
      </c>
      <c r="G5" s="66" t="s">
        <v>383</v>
      </c>
      <c r="H5" s="66" t="s">
        <v>383</v>
      </c>
      <c r="I5" s="66" t="s">
        <v>383</v>
      </c>
    </row>
    <row r="6" ht="18.75" customHeight="1" spans="1:9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</row>
    <row r="7" ht="18.75" customHeight="1" spans="1:9">
      <c r="A7" s="34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4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384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3888888888889" defaultRowHeight="12" customHeight="1" outlineLevelRow="7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ht="15" customHeight="1" spans="10:10">
      <c r="J1" s="38" t="s">
        <v>385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"单位名称："&amp;"中国共产党耿马傣族佤族自治县委员会政法委员会"</f>
        <v>单位名称：中国共产党耿马傣族佤族自治县委员会政法委员会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295</v>
      </c>
      <c r="B4" s="46" t="s">
        <v>296</v>
      </c>
      <c r="C4" s="46" t="s">
        <v>297</v>
      </c>
      <c r="D4" s="46" t="s">
        <v>298</v>
      </c>
      <c r="E4" s="46" t="s">
        <v>299</v>
      </c>
      <c r="F4" s="53" t="s">
        <v>300</v>
      </c>
      <c r="G4" s="46" t="s">
        <v>301</v>
      </c>
      <c r="H4" s="53" t="s">
        <v>302</v>
      </c>
      <c r="I4" s="53" t="s">
        <v>303</v>
      </c>
      <c r="J4" s="46" t="s">
        <v>304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3">
        <v>6</v>
      </c>
      <c r="G5" s="46">
        <v>7</v>
      </c>
      <c r="H5" s="53">
        <v>8</v>
      </c>
      <c r="I5" s="53">
        <v>9</v>
      </c>
      <c r="J5" s="46">
        <v>10</v>
      </c>
    </row>
    <row r="6" ht="18.75" customHeight="1" spans="1:10">
      <c r="A6" s="21"/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8" customHeight="1" spans="1:1">
      <c r="A8" t="s">
        <v>384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9" sqref="A9"/>
    </sheetView>
  </sheetViews>
  <sheetFormatPr defaultColWidth="9.13888888888889" defaultRowHeight="12" customHeight="1" outlineLevelCol="7"/>
  <cols>
    <col min="1" max="1" width="29" customWidth="1"/>
    <col min="2" max="2" width="18.712962962963" customWidth="1"/>
    <col min="3" max="3" width="24.8518518518519" customWidth="1"/>
    <col min="4" max="4" width="23.5740740740741" customWidth="1"/>
    <col min="5" max="5" width="17.8518518518519" customWidth="1"/>
    <col min="6" max="6" width="23.5740740740741" customWidth="1"/>
    <col min="7" max="7" width="25.1388888888889" customWidth="1"/>
    <col min="8" max="8" width="18.85185185185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386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"单位名称："&amp;"中国共产党耿马傣族佤族自治县委员会政法委员会"</f>
        <v>单位名称：中国共产党耿马傣族佤族自治县委员会政法委员会</v>
      </c>
      <c r="B3" s="8"/>
      <c r="C3" s="3"/>
      <c r="H3" s="42" t="s">
        <v>171</v>
      </c>
    </row>
    <row r="4" ht="18.75" customHeight="1" spans="1:8">
      <c r="A4" s="11" t="s">
        <v>184</v>
      </c>
      <c r="B4" s="11" t="s">
        <v>387</v>
      </c>
      <c r="C4" s="11" t="s">
        <v>388</v>
      </c>
      <c r="D4" s="11" t="s">
        <v>389</v>
      </c>
      <c r="E4" s="11" t="s">
        <v>390</v>
      </c>
      <c r="F4" s="43" t="s">
        <v>391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363</v>
      </c>
      <c r="G5" s="46" t="s">
        <v>392</v>
      </c>
      <c r="H5" s="46" t="s">
        <v>393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4"/>
      <c r="D7" s="34"/>
      <c r="E7" s="34"/>
      <c r="F7" s="48"/>
      <c r="G7" s="23"/>
      <c r="H7" s="23"/>
    </row>
    <row r="8" ht="18.75" customHeight="1" spans="1:8">
      <c r="A8" s="26" t="s">
        <v>55</v>
      </c>
      <c r="B8" s="49"/>
      <c r="C8" s="49"/>
      <c r="D8" s="49"/>
      <c r="E8" s="50"/>
      <c r="F8" s="48"/>
      <c r="G8" s="23"/>
      <c r="H8" s="23"/>
    </row>
    <row r="9" customHeight="1" spans="1:1">
      <c r="A9" t="s">
        <v>394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C27" sqref="C27"/>
    </sheetView>
  </sheetViews>
  <sheetFormatPr defaultColWidth="9.13888888888889" defaultRowHeight="14.25" customHeight="1"/>
  <cols>
    <col min="1" max="1" width="13.4259259259259" customWidth="1"/>
    <col min="2" max="2" width="43.8703703703704" customWidth="1"/>
    <col min="3" max="3" width="23.8518518518519" customWidth="1"/>
    <col min="4" max="4" width="11.1388888888889" customWidth="1"/>
    <col min="5" max="5" width="33.1666666666667" customWidth="1"/>
    <col min="6" max="6" width="9.85185185185185" customWidth="1"/>
    <col min="7" max="7" width="17.712962962963" customWidth="1"/>
    <col min="8" max="11" width="15.4259259259259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8" t="s">
        <v>395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"单位名称："&amp;"中国共产党耿马傣族佤族自治县委员会政法委员会"</f>
        <v>单位名称：中国共产党耿马傣族佤族自治县委员会政法委员会</v>
      </c>
      <c r="B3" s="8"/>
      <c r="C3" s="8"/>
      <c r="D3" s="8"/>
      <c r="E3" s="8"/>
      <c r="F3" s="8"/>
      <c r="G3" s="8"/>
      <c r="H3" s="9"/>
      <c r="I3" s="9"/>
      <c r="J3" s="9"/>
      <c r="K3" s="4" t="s">
        <v>171</v>
      </c>
    </row>
    <row r="4" ht="18.75" customHeight="1" spans="1:11">
      <c r="A4" s="10" t="s">
        <v>273</v>
      </c>
      <c r="B4" s="10" t="s">
        <v>186</v>
      </c>
      <c r="C4" s="10" t="s">
        <v>274</v>
      </c>
      <c r="D4" s="11" t="s">
        <v>187</v>
      </c>
      <c r="E4" s="11" t="s">
        <v>188</v>
      </c>
      <c r="F4" s="11" t="s">
        <v>275</v>
      </c>
      <c r="G4" s="11" t="s">
        <v>276</v>
      </c>
      <c r="H4" s="31" t="s">
        <v>55</v>
      </c>
      <c r="I4" s="12" t="s">
        <v>396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58</v>
      </c>
      <c r="J5" s="11" t="s">
        <v>59</v>
      </c>
      <c r="K5" s="11" t="s">
        <v>60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57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109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  <row r="11" customHeight="1" spans="1:1">
      <c r="A11" t="s">
        <v>397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showZeros="0" tabSelected="1" workbookViewId="0">
      <selection activeCell="A1" sqref="A1"/>
    </sheetView>
  </sheetViews>
  <sheetFormatPr defaultColWidth="9.13888888888889" defaultRowHeight="14.25" customHeight="1" outlineLevelCol="6"/>
  <cols>
    <col min="1" max="1" width="29.4259259259259" customWidth="1"/>
    <col min="2" max="2" width="23.1388888888889" customWidth="1"/>
    <col min="3" max="3" width="31.5740740740741" customWidth="1"/>
    <col min="4" max="4" width="20.4259259259259" customWidth="1"/>
    <col min="5" max="7" width="23.85185185185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398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"单位名称："&amp;"中国共产党耿马傣族佤族自治县委员会政法委员会"</f>
        <v>单位名称：中国共产党耿马傣族佤族自治县委员会政法委员会</v>
      </c>
      <c r="B3" s="8"/>
      <c r="C3" s="8"/>
      <c r="D3" s="8"/>
      <c r="E3" s="9"/>
      <c r="F3" s="9"/>
      <c r="G3" s="4" t="s">
        <v>171</v>
      </c>
    </row>
    <row r="4" ht="18.75" customHeight="1" spans="1:7">
      <c r="A4" s="10" t="s">
        <v>274</v>
      </c>
      <c r="B4" s="10" t="s">
        <v>273</v>
      </c>
      <c r="C4" s="10" t="s">
        <v>186</v>
      </c>
      <c r="D4" s="11" t="s">
        <v>399</v>
      </c>
      <c r="E4" s="12" t="s">
        <v>58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57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70</v>
      </c>
      <c r="B8" s="22"/>
      <c r="C8" s="22"/>
      <c r="D8" s="21"/>
      <c r="E8" s="23">
        <v>891300</v>
      </c>
      <c r="F8" s="23"/>
      <c r="G8" s="23"/>
    </row>
    <row r="9" ht="18.75" customHeight="1" spans="1:7">
      <c r="A9" s="24" t="s">
        <v>70</v>
      </c>
      <c r="B9" s="21"/>
      <c r="C9" s="21"/>
      <c r="D9" s="21"/>
      <c r="E9" s="23">
        <v>891300</v>
      </c>
      <c r="F9" s="23"/>
      <c r="G9" s="23"/>
    </row>
    <row r="10" ht="18.75" customHeight="1" spans="1:7">
      <c r="A10" s="25"/>
      <c r="B10" s="21" t="s">
        <v>400</v>
      </c>
      <c r="C10" s="21" t="s">
        <v>288</v>
      </c>
      <c r="D10" s="21" t="s">
        <v>401</v>
      </c>
      <c r="E10" s="23">
        <v>870000</v>
      </c>
      <c r="F10" s="23"/>
      <c r="G10" s="23"/>
    </row>
    <row r="11" ht="18.75" customHeight="1" spans="1:7">
      <c r="A11" s="25"/>
      <c r="B11" s="21" t="s">
        <v>400</v>
      </c>
      <c r="C11" s="21" t="s">
        <v>284</v>
      </c>
      <c r="D11" s="21" t="s">
        <v>401</v>
      </c>
      <c r="E11" s="23">
        <v>10000</v>
      </c>
      <c r="F11" s="23"/>
      <c r="G11" s="23"/>
    </row>
    <row r="12" ht="18.75" customHeight="1" spans="1:7">
      <c r="A12" s="25"/>
      <c r="B12" s="21" t="s">
        <v>400</v>
      </c>
      <c r="C12" s="21" t="s">
        <v>286</v>
      </c>
      <c r="D12" s="21" t="s">
        <v>401</v>
      </c>
      <c r="E12" s="23">
        <v>10000</v>
      </c>
      <c r="F12" s="23"/>
      <c r="G12" s="23"/>
    </row>
    <row r="13" ht="18.75" customHeight="1" spans="1:7">
      <c r="A13" s="25"/>
      <c r="B13" s="21" t="s">
        <v>400</v>
      </c>
      <c r="C13" s="21" t="s">
        <v>279</v>
      </c>
      <c r="D13" s="21" t="s">
        <v>401</v>
      </c>
      <c r="E13" s="23">
        <v>1300</v>
      </c>
      <c r="F13" s="23"/>
      <c r="G13" s="23"/>
    </row>
    <row r="14" ht="18.75" customHeight="1" spans="1:7">
      <c r="A14" s="26" t="s">
        <v>55</v>
      </c>
      <c r="B14" s="27" t="s">
        <v>402</v>
      </c>
      <c r="C14" s="27"/>
      <c r="D14" s="28"/>
      <c r="E14" s="23">
        <v>891300</v>
      </c>
      <c r="F14" s="23"/>
      <c r="G14" s="23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topLeftCell="E1" workbookViewId="0">
      <selection activeCell="A1" sqref="A1"/>
    </sheetView>
  </sheetViews>
  <sheetFormatPr defaultColWidth="9.13888888888889" defaultRowHeight="14.25" customHeight="1"/>
  <cols>
    <col min="1" max="1" width="21.1388888888889" customWidth="1"/>
    <col min="2" max="2" width="35.2777777777778" customWidth="1"/>
    <col min="3" max="8" width="20.4259259259259" customWidth="1"/>
    <col min="9" max="11" width="20.5740740740741" customWidth="1"/>
    <col min="12" max="12" width="20.4259259259259" customWidth="1"/>
    <col min="13" max="13" width="20.5740740740741" customWidth="1"/>
    <col min="14" max="19" width="20.4259259259259" customWidth="1"/>
  </cols>
  <sheetData>
    <row r="1" ht="15" customHeight="1" spans="10:19">
      <c r="J1" s="195"/>
      <c r="O1" s="67"/>
      <c r="P1" s="67"/>
      <c r="Q1" s="67"/>
      <c r="R1" s="67"/>
      <c r="S1" s="38" t="s">
        <v>52</v>
      </c>
    </row>
    <row r="2" ht="57.75" customHeight="1" spans="1:19">
      <c r="A2" s="127" t="str">
        <f>"2025"&amp;"年部门收入预算表"</f>
        <v>2025年部门收入预算表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96"/>
      <c r="P2" s="196"/>
      <c r="Q2" s="196"/>
      <c r="R2" s="196"/>
      <c r="S2" s="196"/>
    </row>
    <row r="3" ht="18.75" customHeight="1" spans="1:19">
      <c r="A3" s="41" t="str">
        <f>"单位名称："&amp;"中国共产党耿马傣族佤族自治县委员会政法委员会"</f>
        <v>单位名称：中国共产党耿马傣族佤族自治县委员会政法委员会</v>
      </c>
      <c r="B3" s="93"/>
      <c r="C3" s="93"/>
      <c r="D3" s="93"/>
      <c r="E3" s="93"/>
      <c r="F3" s="93"/>
      <c r="G3" s="93"/>
      <c r="H3" s="93"/>
      <c r="I3" s="93"/>
      <c r="J3" s="71"/>
      <c r="K3" s="93"/>
      <c r="L3" s="93"/>
      <c r="M3" s="93"/>
      <c r="N3" s="93"/>
      <c r="O3" s="71"/>
      <c r="P3" s="71"/>
      <c r="Q3" s="71"/>
      <c r="R3" s="71"/>
      <c r="S3" s="38" t="s">
        <v>1</v>
      </c>
    </row>
    <row r="4" ht="18.75" customHeight="1" spans="1:19">
      <c r="A4" s="180" t="s">
        <v>53</v>
      </c>
      <c r="B4" s="181" t="s">
        <v>54</v>
      </c>
      <c r="C4" s="181" t="s">
        <v>55</v>
      </c>
      <c r="D4" s="182" t="s">
        <v>56</v>
      </c>
      <c r="E4" s="183"/>
      <c r="F4" s="183"/>
      <c r="G4" s="183"/>
      <c r="H4" s="183"/>
      <c r="I4" s="183"/>
      <c r="J4" s="197"/>
      <c r="K4" s="183"/>
      <c r="L4" s="183"/>
      <c r="M4" s="183"/>
      <c r="N4" s="198"/>
      <c r="O4" s="182" t="s">
        <v>45</v>
      </c>
      <c r="P4" s="182"/>
      <c r="Q4" s="182"/>
      <c r="R4" s="182"/>
      <c r="S4" s="201"/>
    </row>
    <row r="5" ht="18.75" customHeight="1" spans="1:19">
      <c r="A5" s="184"/>
      <c r="B5" s="185"/>
      <c r="C5" s="185"/>
      <c r="D5" s="186" t="s">
        <v>57</v>
      </c>
      <c r="E5" s="186" t="s">
        <v>58</v>
      </c>
      <c r="F5" s="186" t="s">
        <v>59</v>
      </c>
      <c r="G5" s="186" t="s">
        <v>60</v>
      </c>
      <c r="H5" s="186" t="s">
        <v>61</v>
      </c>
      <c r="I5" s="199" t="s">
        <v>62</v>
      </c>
      <c r="J5" s="199"/>
      <c r="K5" s="199"/>
      <c r="L5" s="199"/>
      <c r="M5" s="199"/>
      <c r="N5" s="189"/>
      <c r="O5" s="186" t="s">
        <v>57</v>
      </c>
      <c r="P5" s="186" t="s">
        <v>58</v>
      </c>
      <c r="Q5" s="186" t="s">
        <v>59</v>
      </c>
      <c r="R5" s="186" t="s">
        <v>60</v>
      </c>
      <c r="S5" s="186" t="s">
        <v>63</v>
      </c>
    </row>
    <row r="6" ht="18.75" customHeight="1" spans="1:19">
      <c r="A6" s="187"/>
      <c r="B6" s="188"/>
      <c r="C6" s="188"/>
      <c r="D6" s="189"/>
      <c r="E6" s="189"/>
      <c r="F6" s="189"/>
      <c r="G6" s="189"/>
      <c r="H6" s="189"/>
      <c r="I6" s="188" t="s">
        <v>57</v>
      </c>
      <c r="J6" s="188" t="s">
        <v>64</v>
      </c>
      <c r="K6" s="188" t="s">
        <v>65</v>
      </c>
      <c r="L6" s="188" t="s">
        <v>66</v>
      </c>
      <c r="M6" s="188" t="s">
        <v>67</v>
      </c>
      <c r="N6" s="188" t="s">
        <v>68</v>
      </c>
      <c r="O6" s="200"/>
      <c r="P6" s="200"/>
      <c r="Q6" s="200"/>
      <c r="R6" s="200"/>
      <c r="S6" s="189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0" t="s">
        <v>69</v>
      </c>
      <c r="B8" s="191" t="s">
        <v>70</v>
      </c>
      <c r="C8" s="23">
        <v>4190508.38</v>
      </c>
      <c r="D8" s="23">
        <v>4190508.38</v>
      </c>
      <c r="E8" s="23">
        <v>4190508.38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97" t="s">
        <v>71</v>
      </c>
      <c r="B9" s="192" t="s">
        <v>70</v>
      </c>
      <c r="C9" s="23">
        <v>4190508.38</v>
      </c>
      <c r="D9" s="23">
        <v>4190508.38</v>
      </c>
      <c r="E9" s="23">
        <v>4190508.38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ht="18.75" customHeight="1" spans="1:19">
      <c r="A10" s="193" t="s">
        <v>55</v>
      </c>
      <c r="B10" s="194"/>
      <c r="C10" s="23">
        <v>4190508.38</v>
      </c>
      <c r="D10" s="23">
        <v>4190508.38</v>
      </c>
      <c r="E10" s="23">
        <v>4190508.38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7"/>
  <sheetViews>
    <sheetView showZeros="0" topLeftCell="I1" workbookViewId="0">
      <selection activeCell="A1" sqref="A1"/>
    </sheetView>
  </sheetViews>
  <sheetFormatPr defaultColWidth="9.13888888888889" defaultRowHeight="14.25" customHeight="1"/>
  <cols>
    <col min="1" max="1" width="14.2777777777778" customWidth="1"/>
    <col min="2" max="2" width="37.712962962963" customWidth="1"/>
    <col min="3" max="6" width="19.1388888888889" customWidth="1"/>
    <col min="7" max="8" width="19" customWidth="1"/>
    <col min="9" max="9" width="18.8518518518519" customWidth="1"/>
    <col min="10" max="11" width="19" customWidth="1"/>
    <col min="12" max="14" width="18.8518518518519" customWidth="1"/>
    <col min="15" max="15" width="19" customWidth="1"/>
  </cols>
  <sheetData>
    <row r="1" ht="15" customHeight="1" spans="1:15">
      <c r="A1" s="1"/>
      <c r="B1" s="1"/>
      <c r="C1" s="1"/>
      <c r="D1" s="170"/>
      <c r="E1" s="1"/>
      <c r="F1" s="1"/>
      <c r="G1" s="1"/>
      <c r="H1" s="170"/>
      <c r="I1" s="1"/>
      <c r="J1" s="170"/>
      <c r="K1" s="1"/>
      <c r="L1" s="1"/>
      <c r="M1" s="1"/>
      <c r="N1" s="1"/>
      <c r="O1" s="39" t="s">
        <v>72</v>
      </c>
    </row>
    <row r="2" ht="42" customHeight="1" spans="1:15">
      <c r="A2" s="5" t="str">
        <f>"2025"&amp;"年部门支出预算表"</f>
        <v>2025年部门支出预算表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ht="18.75" customHeight="1" spans="1:15">
      <c r="A3" s="172" t="str">
        <f>"单位名称："&amp;"中国共产党耿马傣族佤族自治县委员会政法委员会"</f>
        <v>单位名称：中国共产党耿马傣族佤族自治县委员会政法委员会</v>
      </c>
      <c r="B3" s="173"/>
      <c r="C3" s="62"/>
      <c r="D3" s="30"/>
      <c r="E3" s="62"/>
      <c r="F3" s="62"/>
      <c r="G3" s="62"/>
      <c r="H3" s="30"/>
      <c r="I3" s="62"/>
      <c r="J3" s="30"/>
      <c r="K3" s="62"/>
      <c r="L3" s="62"/>
      <c r="M3" s="178"/>
      <c r="N3" s="178"/>
      <c r="O3" s="39" t="s">
        <v>1</v>
      </c>
    </row>
    <row r="4" ht="18.75" customHeight="1" spans="1:15">
      <c r="A4" s="10" t="s">
        <v>73</v>
      </c>
      <c r="B4" s="10" t="s">
        <v>74</v>
      </c>
      <c r="C4" s="10" t="s">
        <v>55</v>
      </c>
      <c r="D4" s="12" t="s">
        <v>58</v>
      </c>
      <c r="E4" s="74" t="s">
        <v>75</v>
      </c>
      <c r="F4" s="137" t="s">
        <v>76</v>
      </c>
      <c r="G4" s="10" t="s">
        <v>59</v>
      </c>
      <c r="H4" s="10" t="s">
        <v>60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6" t="s">
        <v>57</v>
      </c>
      <c r="E5" s="92" t="s">
        <v>75</v>
      </c>
      <c r="F5" s="92" t="s">
        <v>76</v>
      </c>
      <c r="G5" s="18"/>
      <c r="H5" s="18"/>
      <c r="I5" s="18"/>
      <c r="J5" s="66" t="s">
        <v>57</v>
      </c>
      <c r="K5" s="46" t="s">
        <v>79</v>
      </c>
      <c r="L5" s="46" t="s">
        <v>80</v>
      </c>
      <c r="M5" s="46" t="s">
        <v>81</v>
      </c>
      <c r="N5" s="46" t="s">
        <v>82</v>
      </c>
      <c r="O5" s="46" t="s">
        <v>83</v>
      </c>
    </row>
    <row r="6" ht="18.75" customHeight="1" spans="1:15">
      <c r="A6" s="116">
        <v>1</v>
      </c>
      <c r="B6" s="11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18.75" customHeight="1" spans="1:15">
      <c r="A7" s="131" t="s">
        <v>84</v>
      </c>
      <c r="B7" s="159" t="s">
        <v>85</v>
      </c>
      <c r="C7" s="23">
        <v>3387627.86</v>
      </c>
      <c r="D7" s="23">
        <v>3387627.86</v>
      </c>
      <c r="E7" s="23">
        <v>2516327.86</v>
      </c>
      <c r="F7" s="23">
        <v>871300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4" t="s">
        <v>86</v>
      </c>
      <c r="B8" s="175" t="str">
        <f>"  "&amp;"党委办公厅（室）及相关机构事务"</f>
        <v>  党委办公厅（室）及相关机构事务</v>
      </c>
      <c r="C8" s="23">
        <v>3387627.86</v>
      </c>
      <c r="D8" s="23">
        <v>3387627.86</v>
      </c>
      <c r="E8" s="23">
        <v>2516327.86</v>
      </c>
      <c r="F8" s="23">
        <v>871300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4" t="s">
        <v>87</v>
      </c>
      <c r="B9" s="175" t="str">
        <f>"    "&amp;"行政运行"</f>
        <v>    行政运行</v>
      </c>
      <c r="C9" s="23">
        <v>2516327.86</v>
      </c>
      <c r="D9" s="23">
        <v>2516327.86</v>
      </c>
      <c r="E9" s="23">
        <v>2516327.86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4" t="s">
        <v>88</v>
      </c>
      <c r="B10" s="175" t="str">
        <f>"    "&amp;"其他党委办公厅（室）及相关机构事务支出"</f>
        <v>    其他党委办公厅（室）及相关机构事务支出</v>
      </c>
      <c r="C10" s="23">
        <v>871300</v>
      </c>
      <c r="D10" s="23">
        <v>871300</v>
      </c>
      <c r="E10" s="23"/>
      <c r="F10" s="23">
        <v>871300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31" t="s">
        <v>89</v>
      </c>
      <c r="B11" s="159" t="s">
        <v>90</v>
      </c>
      <c r="C11" s="23">
        <v>20000</v>
      </c>
      <c r="D11" s="23">
        <v>20000</v>
      </c>
      <c r="E11" s="23"/>
      <c r="F11" s="23">
        <v>20000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4" t="s">
        <v>91</v>
      </c>
      <c r="B12" s="175" t="str">
        <f>"  "&amp;"其他公共安全支出"</f>
        <v>  其他公共安全支出</v>
      </c>
      <c r="C12" s="23">
        <v>20000</v>
      </c>
      <c r="D12" s="23">
        <v>20000</v>
      </c>
      <c r="E12" s="23"/>
      <c r="F12" s="23">
        <v>20000</v>
      </c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4" t="s">
        <v>92</v>
      </c>
      <c r="B13" s="175" t="str">
        <f>"    "&amp;"国家司法救助支出"</f>
        <v>    国家司法救助支出</v>
      </c>
      <c r="C13" s="23">
        <v>10000</v>
      </c>
      <c r="D13" s="23">
        <v>10000</v>
      </c>
      <c r="E13" s="23"/>
      <c r="F13" s="23">
        <v>10000</v>
      </c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4" t="s">
        <v>93</v>
      </c>
      <c r="B14" s="175" t="str">
        <f>"    "&amp;"其他公共安全支出"</f>
        <v>    其他公共安全支出</v>
      </c>
      <c r="C14" s="23">
        <v>10000</v>
      </c>
      <c r="D14" s="23">
        <v>10000</v>
      </c>
      <c r="E14" s="23"/>
      <c r="F14" s="23">
        <v>10000</v>
      </c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31" t="s">
        <v>94</v>
      </c>
      <c r="B15" s="159" t="s">
        <v>95</v>
      </c>
      <c r="C15" s="23">
        <v>412284.96</v>
      </c>
      <c r="D15" s="23">
        <v>412284.96</v>
      </c>
      <c r="E15" s="23">
        <v>412284.96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4" t="s">
        <v>96</v>
      </c>
      <c r="B16" s="175" t="str">
        <f>"  "&amp;"行政事业单位养老支出"</f>
        <v>  行政事业单位养老支出</v>
      </c>
      <c r="C16" s="23">
        <v>412284.96</v>
      </c>
      <c r="D16" s="23">
        <v>412284.96</v>
      </c>
      <c r="E16" s="23">
        <v>412284.96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4" t="s">
        <v>97</v>
      </c>
      <c r="B17" s="175" t="str">
        <f>"    "&amp;"行政单位离退休"</f>
        <v>    行政单位离退休</v>
      </c>
      <c r="C17" s="23">
        <v>109024.8</v>
      </c>
      <c r="D17" s="23">
        <v>109024.8</v>
      </c>
      <c r="E17" s="23">
        <v>109024.8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4" t="s">
        <v>98</v>
      </c>
      <c r="B18" s="175" t="str">
        <f>"    "&amp;"机关事业单位基本养老保险缴费支出"</f>
        <v>    机关事业单位基本养老保险缴费支出</v>
      </c>
      <c r="C18" s="23">
        <v>303260.16</v>
      </c>
      <c r="D18" s="23">
        <v>303260.16</v>
      </c>
      <c r="E18" s="23">
        <v>303260.16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31" t="s">
        <v>99</v>
      </c>
      <c r="B19" s="159" t="s">
        <v>100</v>
      </c>
      <c r="C19" s="23">
        <v>143150.44</v>
      </c>
      <c r="D19" s="23">
        <v>143150.44</v>
      </c>
      <c r="E19" s="23">
        <v>143150.44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4" t="s">
        <v>101</v>
      </c>
      <c r="B20" s="175" t="str">
        <f>"  "&amp;"行政事业单位医疗"</f>
        <v>  行政事业单位医疗</v>
      </c>
      <c r="C20" s="23">
        <v>143150.44</v>
      </c>
      <c r="D20" s="23">
        <v>143150.44</v>
      </c>
      <c r="E20" s="23">
        <v>143150.44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4" t="s">
        <v>102</v>
      </c>
      <c r="B21" s="175" t="str">
        <f>"    "&amp;"行政单位医疗"</f>
        <v>    行政单位医疗</v>
      </c>
      <c r="C21" s="23">
        <v>107613.56</v>
      </c>
      <c r="D21" s="23">
        <v>107613.56</v>
      </c>
      <c r="E21" s="23">
        <v>107613.56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4" t="s">
        <v>103</v>
      </c>
      <c r="B22" s="175" t="str">
        <f>"    "&amp;"事业单位医疗"</f>
        <v>    事业单位医疗</v>
      </c>
      <c r="C22" s="23">
        <v>26958.13</v>
      </c>
      <c r="D22" s="23">
        <v>26958.13</v>
      </c>
      <c r="E22" s="23">
        <v>26958.13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4" t="s">
        <v>104</v>
      </c>
      <c r="B23" s="175" t="str">
        <f>"    "&amp;"其他行政事业单位医疗支出"</f>
        <v>    其他行政事业单位医疗支出</v>
      </c>
      <c r="C23" s="23">
        <v>8578.75</v>
      </c>
      <c r="D23" s="23">
        <v>8578.75</v>
      </c>
      <c r="E23" s="23">
        <v>8578.75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31" t="s">
        <v>105</v>
      </c>
      <c r="B24" s="159" t="s">
        <v>106</v>
      </c>
      <c r="C24" s="23">
        <v>227445.12</v>
      </c>
      <c r="D24" s="23">
        <v>227445.12</v>
      </c>
      <c r="E24" s="23">
        <v>227445.12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4" t="s">
        <v>107</v>
      </c>
      <c r="B25" s="175" t="str">
        <f>"  "&amp;"住房改革支出"</f>
        <v>  住房改革支出</v>
      </c>
      <c r="C25" s="23">
        <v>227445.12</v>
      </c>
      <c r="D25" s="23">
        <v>227445.12</v>
      </c>
      <c r="E25" s="23">
        <v>227445.12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4" t="s">
        <v>108</v>
      </c>
      <c r="B26" s="175" t="str">
        <f>"    "&amp;"住房公积金"</f>
        <v>    住房公积金</v>
      </c>
      <c r="C26" s="23">
        <v>227445.12</v>
      </c>
      <c r="D26" s="23">
        <v>227445.12</v>
      </c>
      <c r="E26" s="23">
        <v>227445.12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76" t="s">
        <v>109</v>
      </c>
      <c r="B27" s="177" t="s">
        <v>109</v>
      </c>
      <c r="C27" s="23">
        <v>4190508.38</v>
      </c>
      <c r="D27" s="23">
        <v>4190508.38</v>
      </c>
      <c r="E27" s="23">
        <v>3299208.38</v>
      </c>
      <c r="F27" s="23">
        <v>891300</v>
      </c>
      <c r="G27" s="23"/>
      <c r="H27" s="23"/>
      <c r="I27" s="23"/>
      <c r="J27" s="23"/>
      <c r="K27" s="23"/>
      <c r="L27" s="23"/>
      <c r="M27" s="23"/>
      <c r="N27" s="23"/>
      <c r="O27" s="23"/>
    </row>
  </sheetData>
  <mergeCells count="11">
    <mergeCell ref="A2:O2"/>
    <mergeCell ref="A3:L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showZeros="0" workbookViewId="0">
      <selection activeCell="A1" sqref="A1"/>
    </sheetView>
  </sheetViews>
  <sheetFormatPr defaultColWidth="9.13888888888889" defaultRowHeight="14.25" customHeight="1" outlineLevelCol="3"/>
  <cols>
    <col min="1" max="1" width="39.2777777777778" customWidth="1"/>
    <col min="2" max="2" width="30.8518518518519" customWidth="1"/>
    <col min="3" max="3" width="35.8518518518519" customWidth="1"/>
    <col min="4" max="4" width="29.8518518518519" customWidth="1"/>
  </cols>
  <sheetData>
    <row r="1" ht="15" customHeight="1" spans="1:4">
      <c r="A1" s="1"/>
      <c r="B1" s="1"/>
      <c r="C1" s="1"/>
      <c r="D1" s="39" t="s">
        <v>110</v>
      </c>
    </row>
    <row r="2" ht="36" customHeight="1" spans="1:4">
      <c r="A2" s="5" t="str">
        <f>"2025"&amp;"年部门财政拨款收支预算总表"</f>
        <v>2025年部门财政拨款收支预算总表</v>
      </c>
      <c r="B2" s="157"/>
      <c r="C2" s="157"/>
      <c r="D2" s="157"/>
    </row>
    <row r="3" ht="18.75" customHeight="1" spans="1:4">
      <c r="A3" s="7" t="str">
        <f>"单位名称："&amp;"中国共产党耿马傣族佤族自治县委员会政法委员会"</f>
        <v>单位名称：中国共产党耿马傣族佤族自治县委员会政法委员会</v>
      </c>
      <c r="B3" s="158"/>
      <c r="C3" s="158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06" t="str">
        <f>"2025"&amp;"年预算数"</f>
        <v>2025年预算数</v>
      </c>
      <c r="C5" s="31" t="s">
        <v>111</v>
      </c>
      <c r="D5" s="106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59" t="s">
        <v>112</v>
      </c>
      <c r="B7" s="23">
        <v>4190508.38</v>
      </c>
      <c r="C7" s="22" t="s">
        <v>113</v>
      </c>
      <c r="D7" s="23">
        <v>4190508.38</v>
      </c>
    </row>
    <row r="8" ht="18.75" customHeight="1" spans="1:4">
      <c r="A8" s="160" t="s">
        <v>114</v>
      </c>
      <c r="B8" s="23">
        <v>4190508.38</v>
      </c>
      <c r="C8" s="22" t="s">
        <v>115</v>
      </c>
      <c r="D8" s="23">
        <v>3387627.86</v>
      </c>
    </row>
    <row r="9" ht="18.75" customHeight="1" spans="1:4">
      <c r="A9" s="160" t="s">
        <v>116</v>
      </c>
      <c r="B9" s="23"/>
      <c r="C9" s="22" t="s">
        <v>117</v>
      </c>
      <c r="D9" s="23"/>
    </row>
    <row r="10" ht="18.75" customHeight="1" spans="1:4">
      <c r="A10" s="160" t="s">
        <v>118</v>
      </c>
      <c r="B10" s="23"/>
      <c r="C10" s="22" t="s">
        <v>119</v>
      </c>
      <c r="D10" s="23"/>
    </row>
    <row r="11" ht="18.75" customHeight="1" spans="1:4">
      <c r="A11" s="161" t="s">
        <v>120</v>
      </c>
      <c r="B11" s="23"/>
      <c r="C11" s="162" t="s">
        <v>121</v>
      </c>
      <c r="D11" s="23">
        <v>20000</v>
      </c>
    </row>
    <row r="12" ht="18.75" customHeight="1" spans="1:4">
      <c r="A12" s="163" t="s">
        <v>114</v>
      </c>
      <c r="B12" s="23"/>
      <c r="C12" s="164" t="s">
        <v>122</v>
      </c>
      <c r="D12" s="23"/>
    </row>
    <row r="13" ht="18.75" customHeight="1" spans="1:4">
      <c r="A13" s="163" t="s">
        <v>116</v>
      </c>
      <c r="B13" s="23"/>
      <c r="C13" s="164" t="s">
        <v>123</v>
      </c>
      <c r="D13" s="23"/>
    </row>
    <row r="14" ht="18.75" customHeight="1" spans="1:4">
      <c r="A14" s="163" t="s">
        <v>118</v>
      </c>
      <c r="B14" s="23"/>
      <c r="C14" s="164" t="s">
        <v>124</v>
      </c>
      <c r="D14" s="23"/>
    </row>
    <row r="15" ht="18.75" customHeight="1" spans="1:4">
      <c r="A15" s="163" t="s">
        <v>26</v>
      </c>
      <c r="B15" s="23"/>
      <c r="C15" s="164" t="s">
        <v>125</v>
      </c>
      <c r="D15" s="23">
        <v>412284.96</v>
      </c>
    </row>
    <row r="16" ht="18.75" customHeight="1" spans="1:4">
      <c r="A16" s="163" t="s">
        <v>26</v>
      </c>
      <c r="B16" s="23" t="s">
        <v>26</v>
      </c>
      <c r="C16" s="164" t="s">
        <v>126</v>
      </c>
      <c r="D16" s="23">
        <v>143150.44</v>
      </c>
    </row>
    <row r="17" ht="18.75" customHeight="1" spans="1:4">
      <c r="A17" s="165" t="s">
        <v>26</v>
      </c>
      <c r="B17" s="23" t="s">
        <v>26</v>
      </c>
      <c r="C17" s="164" t="s">
        <v>127</v>
      </c>
      <c r="D17" s="23"/>
    </row>
    <row r="18" ht="18.75" customHeight="1" spans="1:4">
      <c r="A18" s="165" t="s">
        <v>26</v>
      </c>
      <c r="B18" s="23" t="s">
        <v>26</v>
      </c>
      <c r="C18" s="164" t="s">
        <v>128</v>
      </c>
      <c r="D18" s="23"/>
    </row>
    <row r="19" ht="18.75" customHeight="1" spans="1:4">
      <c r="A19" s="166" t="s">
        <v>26</v>
      </c>
      <c r="B19" s="23" t="s">
        <v>26</v>
      </c>
      <c r="C19" s="164" t="s">
        <v>129</v>
      </c>
      <c r="D19" s="23"/>
    </row>
    <row r="20" ht="18.75" customHeight="1" spans="1:4">
      <c r="A20" s="166" t="s">
        <v>26</v>
      </c>
      <c r="B20" s="23" t="s">
        <v>26</v>
      </c>
      <c r="C20" s="164" t="s">
        <v>130</v>
      </c>
      <c r="D20" s="23"/>
    </row>
    <row r="21" ht="18.75" customHeight="1" spans="1:4">
      <c r="A21" s="166" t="s">
        <v>26</v>
      </c>
      <c r="B21" s="23" t="s">
        <v>26</v>
      </c>
      <c r="C21" s="164" t="s">
        <v>131</v>
      </c>
      <c r="D21" s="23"/>
    </row>
    <row r="22" ht="18.75" customHeight="1" spans="1:4">
      <c r="A22" s="166" t="s">
        <v>26</v>
      </c>
      <c r="B22" s="23" t="s">
        <v>26</v>
      </c>
      <c r="C22" s="164" t="s">
        <v>132</v>
      </c>
      <c r="D22" s="23"/>
    </row>
    <row r="23" ht="18.75" customHeight="1" spans="1:4">
      <c r="A23" s="166" t="s">
        <v>26</v>
      </c>
      <c r="B23" s="23" t="s">
        <v>26</v>
      </c>
      <c r="C23" s="164" t="s">
        <v>133</v>
      </c>
      <c r="D23" s="23"/>
    </row>
    <row r="24" ht="18.75" customHeight="1" spans="1:4">
      <c r="A24" s="166" t="s">
        <v>26</v>
      </c>
      <c r="B24" s="23" t="s">
        <v>26</v>
      </c>
      <c r="C24" s="164" t="s">
        <v>134</v>
      </c>
      <c r="D24" s="23"/>
    </row>
    <row r="25" ht="18.75" customHeight="1" spans="1:4">
      <c r="A25" s="166" t="s">
        <v>26</v>
      </c>
      <c r="B25" s="23" t="s">
        <v>26</v>
      </c>
      <c r="C25" s="164" t="s">
        <v>135</v>
      </c>
      <c r="D25" s="23"/>
    </row>
    <row r="26" ht="18.75" customHeight="1" spans="1:4">
      <c r="A26" s="166" t="s">
        <v>26</v>
      </c>
      <c r="B26" s="23" t="s">
        <v>26</v>
      </c>
      <c r="C26" s="164" t="s">
        <v>136</v>
      </c>
      <c r="D26" s="23">
        <v>227445.12</v>
      </c>
    </row>
    <row r="27" ht="18.75" customHeight="1" spans="1:4">
      <c r="A27" s="166" t="s">
        <v>26</v>
      </c>
      <c r="B27" s="23" t="s">
        <v>26</v>
      </c>
      <c r="C27" s="164" t="s">
        <v>137</v>
      </c>
      <c r="D27" s="23"/>
    </row>
    <row r="28" ht="18.75" customHeight="1" spans="1:4">
      <c r="A28" s="166" t="s">
        <v>26</v>
      </c>
      <c r="B28" s="23" t="s">
        <v>26</v>
      </c>
      <c r="C28" s="164" t="s">
        <v>138</v>
      </c>
      <c r="D28" s="23"/>
    </row>
    <row r="29" ht="18.75" customHeight="1" spans="1:4">
      <c r="A29" s="166" t="s">
        <v>26</v>
      </c>
      <c r="B29" s="23" t="s">
        <v>26</v>
      </c>
      <c r="C29" s="164" t="s">
        <v>139</v>
      </c>
      <c r="D29" s="23"/>
    </row>
    <row r="30" ht="18.75" customHeight="1" spans="1:4">
      <c r="A30" s="166" t="s">
        <v>26</v>
      </c>
      <c r="B30" s="23" t="s">
        <v>26</v>
      </c>
      <c r="C30" s="164" t="s">
        <v>140</v>
      </c>
      <c r="D30" s="23"/>
    </row>
    <row r="31" ht="18.75" customHeight="1" spans="1:4">
      <c r="A31" s="167" t="s">
        <v>26</v>
      </c>
      <c r="B31" s="23" t="s">
        <v>26</v>
      </c>
      <c r="C31" s="164" t="s">
        <v>141</v>
      </c>
      <c r="D31" s="23"/>
    </row>
    <row r="32" ht="18.75" customHeight="1" spans="1:4">
      <c r="A32" s="167" t="s">
        <v>26</v>
      </c>
      <c r="B32" s="23" t="s">
        <v>26</v>
      </c>
      <c r="C32" s="164" t="s">
        <v>142</v>
      </c>
      <c r="D32" s="23"/>
    </row>
    <row r="33" ht="18.75" customHeight="1" spans="1:4">
      <c r="A33" s="167" t="s">
        <v>26</v>
      </c>
      <c r="B33" s="23" t="s">
        <v>26</v>
      </c>
      <c r="C33" s="164" t="s">
        <v>143</v>
      </c>
      <c r="D33" s="23"/>
    </row>
    <row r="34" ht="18.75" customHeight="1" spans="1:4">
      <c r="A34" s="167" t="s">
        <v>26</v>
      </c>
      <c r="B34" s="23" t="s">
        <v>26</v>
      </c>
      <c r="C34" s="164" t="s">
        <v>144</v>
      </c>
      <c r="D34" s="23"/>
    </row>
    <row r="35" ht="18.75" customHeight="1" spans="1:4">
      <c r="A35" s="55" t="s">
        <v>145</v>
      </c>
      <c r="B35" s="168">
        <v>4190508.38</v>
      </c>
      <c r="C35" s="169" t="s">
        <v>51</v>
      </c>
      <c r="D35" s="168">
        <v>4190508.38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showZeros="0" workbookViewId="0">
      <selection activeCell="A1" sqref="A1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777777777778" customWidth="1"/>
    <col min="4" max="4" width="20.4259259259259" customWidth="1"/>
    <col min="5" max="7" width="24.2777777777778" customWidth="1"/>
  </cols>
  <sheetData>
    <row r="1" ht="15" customHeight="1" spans="4:7">
      <c r="D1" s="148"/>
      <c r="F1" s="57"/>
      <c r="G1" s="39" t="s">
        <v>146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9"/>
      <c r="C2" s="149"/>
      <c r="D2" s="149"/>
      <c r="E2" s="149"/>
      <c r="F2" s="149"/>
      <c r="G2" s="149"/>
    </row>
    <row r="3" ht="18" customHeight="1" spans="1:7">
      <c r="A3" s="150" t="str">
        <f>"单位名称："&amp;"中国共产党耿马傣族佤族自治县委员会政法委员会"</f>
        <v>单位名称：中国共产党耿马傣族佤族自治县委员会政法委员会</v>
      </c>
      <c r="B3" s="29"/>
      <c r="C3" s="30"/>
      <c r="D3" s="30"/>
      <c r="E3" s="30"/>
      <c r="F3" s="101"/>
      <c r="G3" s="39" t="s">
        <v>1</v>
      </c>
    </row>
    <row r="4" ht="20.25" customHeight="1" spans="1:7">
      <c r="A4" s="151" t="s">
        <v>147</v>
      </c>
      <c r="B4" s="152"/>
      <c r="C4" s="106" t="s">
        <v>55</v>
      </c>
      <c r="D4" s="129" t="s">
        <v>75</v>
      </c>
      <c r="E4" s="13"/>
      <c r="F4" s="14"/>
      <c r="G4" s="122" t="s">
        <v>76</v>
      </c>
    </row>
    <row r="5" ht="20.25" customHeight="1" spans="1:7">
      <c r="A5" s="153" t="s">
        <v>73</v>
      </c>
      <c r="B5" s="153" t="s">
        <v>74</v>
      </c>
      <c r="C5" s="33"/>
      <c r="D5" s="66" t="s">
        <v>57</v>
      </c>
      <c r="E5" s="66" t="s">
        <v>148</v>
      </c>
      <c r="F5" s="66" t="s">
        <v>149</v>
      </c>
      <c r="G5" s="94"/>
    </row>
    <row r="6" ht="19.5" customHeight="1" spans="1:7">
      <c r="A6" s="153" t="s">
        <v>150</v>
      </c>
      <c r="B6" s="153" t="s">
        <v>151</v>
      </c>
      <c r="C6" s="153" t="s">
        <v>152</v>
      </c>
      <c r="D6" s="66">
        <v>4</v>
      </c>
      <c r="E6" s="154" t="s">
        <v>153</v>
      </c>
      <c r="F6" s="154" t="s">
        <v>154</v>
      </c>
      <c r="G6" s="153" t="s">
        <v>155</v>
      </c>
    </row>
    <row r="7" ht="18" customHeight="1" spans="1:7">
      <c r="A7" s="34" t="s">
        <v>84</v>
      </c>
      <c r="B7" s="34" t="s">
        <v>85</v>
      </c>
      <c r="C7" s="23">
        <v>3387627.86</v>
      </c>
      <c r="D7" s="23">
        <v>2516327.86</v>
      </c>
      <c r="E7" s="23">
        <v>2172787.84</v>
      </c>
      <c r="F7" s="23">
        <v>343540.02</v>
      </c>
      <c r="G7" s="23">
        <v>871300</v>
      </c>
    </row>
    <row r="8" ht="18" customHeight="1" spans="1:7">
      <c r="A8" s="117" t="s">
        <v>86</v>
      </c>
      <c r="B8" s="117" t="s">
        <v>156</v>
      </c>
      <c r="C8" s="23">
        <v>3387627.86</v>
      </c>
      <c r="D8" s="23">
        <v>2516327.86</v>
      </c>
      <c r="E8" s="23">
        <v>2172787.84</v>
      </c>
      <c r="F8" s="23">
        <v>343540.02</v>
      </c>
      <c r="G8" s="23">
        <v>871300</v>
      </c>
    </row>
    <row r="9" ht="18" customHeight="1" spans="1:7">
      <c r="A9" s="118" t="s">
        <v>87</v>
      </c>
      <c r="B9" s="118" t="s">
        <v>157</v>
      </c>
      <c r="C9" s="23">
        <v>2516327.86</v>
      </c>
      <c r="D9" s="23">
        <v>2516327.86</v>
      </c>
      <c r="E9" s="23">
        <v>2172787.84</v>
      </c>
      <c r="F9" s="23">
        <v>343540.02</v>
      </c>
      <c r="G9" s="23"/>
    </row>
    <row r="10" ht="18" customHeight="1" spans="1:7">
      <c r="A10" s="118" t="s">
        <v>88</v>
      </c>
      <c r="B10" s="118" t="s">
        <v>158</v>
      </c>
      <c r="C10" s="23">
        <v>871300</v>
      </c>
      <c r="D10" s="23"/>
      <c r="E10" s="23"/>
      <c r="F10" s="23"/>
      <c r="G10" s="23">
        <v>871300</v>
      </c>
    </row>
    <row r="11" ht="18" customHeight="1" spans="1:7">
      <c r="A11" s="34" t="s">
        <v>89</v>
      </c>
      <c r="B11" s="34" t="s">
        <v>90</v>
      </c>
      <c r="C11" s="23">
        <v>20000</v>
      </c>
      <c r="D11" s="23"/>
      <c r="E11" s="23"/>
      <c r="F11" s="23"/>
      <c r="G11" s="23">
        <v>20000</v>
      </c>
    </row>
    <row r="12" ht="18" customHeight="1" spans="1:7">
      <c r="A12" s="117" t="s">
        <v>91</v>
      </c>
      <c r="B12" s="117" t="s">
        <v>159</v>
      </c>
      <c r="C12" s="23">
        <v>20000</v>
      </c>
      <c r="D12" s="23"/>
      <c r="E12" s="23"/>
      <c r="F12" s="23"/>
      <c r="G12" s="23">
        <v>20000</v>
      </c>
    </row>
    <row r="13" ht="18" customHeight="1" spans="1:7">
      <c r="A13" s="118" t="s">
        <v>92</v>
      </c>
      <c r="B13" s="118" t="s">
        <v>160</v>
      </c>
      <c r="C13" s="23">
        <v>10000</v>
      </c>
      <c r="D13" s="23"/>
      <c r="E13" s="23"/>
      <c r="F13" s="23"/>
      <c r="G13" s="23">
        <v>10000</v>
      </c>
    </row>
    <row r="14" ht="18" customHeight="1" spans="1:7">
      <c r="A14" s="118" t="s">
        <v>93</v>
      </c>
      <c r="B14" s="118" t="s">
        <v>159</v>
      </c>
      <c r="C14" s="23">
        <v>10000</v>
      </c>
      <c r="D14" s="23"/>
      <c r="E14" s="23"/>
      <c r="F14" s="23"/>
      <c r="G14" s="23">
        <v>10000</v>
      </c>
    </row>
    <row r="15" ht="18" customHeight="1" spans="1:7">
      <c r="A15" s="34" t="s">
        <v>94</v>
      </c>
      <c r="B15" s="34" t="s">
        <v>95</v>
      </c>
      <c r="C15" s="23">
        <v>412284.96</v>
      </c>
      <c r="D15" s="23">
        <v>412284.96</v>
      </c>
      <c r="E15" s="23">
        <v>412284.96</v>
      </c>
      <c r="F15" s="23"/>
      <c r="G15" s="23"/>
    </row>
    <row r="16" ht="18" customHeight="1" spans="1:7">
      <c r="A16" s="117" t="s">
        <v>96</v>
      </c>
      <c r="B16" s="117" t="s">
        <v>161</v>
      </c>
      <c r="C16" s="23">
        <v>412284.96</v>
      </c>
      <c r="D16" s="23">
        <v>412284.96</v>
      </c>
      <c r="E16" s="23">
        <v>412284.96</v>
      </c>
      <c r="F16" s="23"/>
      <c r="G16" s="23"/>
    </row>
    <row r="17" ht="18" customHeight="1" spans="1:7">
      <c r="A17" s="118" t="s">
        <v>97</v>
      </c>
      <c r="B17" s="118" t="s">
        <v>162</v>
      </c>
      <c r="C17" s="23">
        <v>109024.8</v>
      </c>
      <c r="D17" s="23">
        <v>109024.8</v>
      </c>
      <c r="E17" s="23">
        <v>109024.8</v>
      </c>
      <c r="F17" s="23"/>
      <c r="G17" s="23"/>
    </row>
    <row r="18" ht="18" customHeight="1" spans="1:7">
      <c r="A18" s="118" t="s">
        <v>98</v>
      </c>
      <c r="B18" s="118" t="s">
        <v>163</v>
      </c>
      <c r="C18" s="23">
        <v>303260.16</v>
      </c>
      <c r="D18" s="23">
        <v>303260.16</v>
      </c>
      <c r="E18" s="23">
        <v>303260.16</v>
      </c>
      <c r="F18" s="23"/>
      <c r="G18" s="23"/>
    </row>
    <row r="19" ht="18" customHeight="1" spans="1:7">
      <c r="A19" s="34" t="s">
        <v>99</v>
      </c>
      <c r="B19" s="34" t="s">
        <v>100</v>
      </c>
      <c r="C19" s="23">
        <v>143150.44</v>
      </c>
      <c r="D19" s="23">
        <v>143150.44</v>
      </c>
      <c r="E19" s="23">
        <v>143150.44</v>
      </c>
      <c r="F19" s="23"/>
      <c r="G19" s="23"/>
    </row>
    <row r="20" ht="18" customHeight="1" spans="1:7">
      <c r="A20" s="117" t="s">
        <v>101</v>
      </c>
      <c r="B20" s="117" t="s">
        <v>164</v>
      </c>
      <c r="C20" s="23">
        <v>143150.44</v>
      </c>
      <c r="D20" s="23">
        <v>143150.44</v>
      </c>
      <c r="E20" s="23">
        <v>143150.44</v>
      </c>
      <c r="F20" s="23"/>
      <c r="G20" s="23"/>
    </row>
    <row r="21" ht="18" customHeight="1" spans="1:7">
      <c r="A21" s="118" t="s">
        <v>102</v>
      </c>
      <c r="B21" s="118" t="s">
        <v>165</v>
      </c>
      <c r="C21" s="23">
        <v>107613.56</v>
      </c>
      <c r="D21" s="23">
        <v>107613.56</v>
      </c>
      <c r="E21" s="23">
        <v>107613.56</v>
      </c>
      <c r="F21" s="23"/>
      <c r="G21" s="23"/>
    </row>
    <row r="22" ht="18" customHeight="1" spans="1:7">
      <c r="A22" s="118" t="s">
        <v>103</v>
      </c>
      <c r="B22" s="118" t="s">
        <v>166</v>
      </c>
      <c r="C22" s="23">
        <v>26958.13</v>
      </c>
      <c r="D22" s="23">
        <v>26958.13</v>
      </c>
      <c r="E22" s="23">
        <v>26958.13</v>
      </c>
      <c r="F22" s="23"/>
      <c r="G22" s="23"/>
    </row>
    <row r="23" ht="18" customHeight="1" spans="1:7">
      <c r="A23" s="118" t="s">
        <v>104</v>
      </c>
      <c r="B23" s="118" t="s">
        <v>167</v>
      </c>
      <c r="C23" s="23">
        <v>8578.75</v>
      </c>
      <c r="D23" s="23">
        <v>8578.75</v>
      </c>
      <c r="E23" s="23">
        <v>8578.75</v>
      </c>
      <c r="F23" s="23"/>
      <c r="G23" s="23"/>
    </row>
    <row r="24" ht="18" customHeight="1" spans="1:7">
      <c r="A24" s="34" t="s">
        <v>105</v>
      </c>
      <c r="B24" s="34" t="s">
        <v>106</v>
      </c>
      <c r="C24" s="23">
        <v>227445.12</v>
      </c>
      <c r="D24" s="23">
        <v>227445.12</v>
      </c>
      <c r="E24" s="23">
        <v>227445.12</v>
      </c>
      <c r="F24" s="23"/>
      <c r="G24" s="23"/>
    </row>
    <row r="25" ht="18" customHeight="1" spans="1:7">
      <c r="A25" s="117" t="s">
        <v>107</v>
      </c>
      <c r="B25" s="117" t="s">
        <v>168</v>
      </c>
      <c r="C25" s="23">
        <v>227445.12</v>
      </c>
      <c r="D25" s="23">
        <v>227445.12</v>
      </c>
      <c r="E25" s="23">
        <v>227445.12</v>
      </c>
      <c r="F25" s="23"/>
      <c r="G25" s="23"/>
    </row>
    <row r="26" ht="18" customHeight="1" spans="1:7">
      <c r="A26" s="118" t="s">
        <v>108</v>
      </c>
      <c r="B26" s="118" t="s">
        <v>169</v>
      </c>
      <c r="C26" s="23">
        <v>227445.12</v>
      </c>
      <c r="D26" s="23">
        <v>227445.12</v>
      </c>
      <c r="E26" s="23">
        <v>227445.12</v>
      </c>
      <c r="F26" s="23"/>
      <c r="G26" s="23"/>
    </row>
    <row r="27" ht="18" customHeight="1" spans="1:7">
      <c r="A27" s="155" t="s">
        <v>109</v>
      </c>
      <c r="B27" s="156" t="s">
        <v>109</v>
      </c>
      <c r="C27" s="23">
        <v>4190508.38</v>
      </c>
      <c r="D27" s="23">
        <v>3299208.38</v>
      </c>
      <c r="E27" s="23">
        <v>2955668.36</v>
      </c>
      <c r="F27" s="23">
        <v>343540.02</v>
      </c>
      <c r="G27" s="23">
        <v>891300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3888888888889" defaultRowHeight="14.25" customHeight="1" outlineLevelCol="6"/>
  <cols>
    <col min="1" max="1" width="23.5740740740741" customWidth="1"/>
    <col min="2" max="7" width="22.8518518518519" customWidth="1"/>
  </cols>
  <sheetData>
    <row r="1" ht="15" customHeight="1" spans="1:7">
      <c r="A1" s="138"/>
      <c r="B1" s="139"/>
      <c r="C1" s="140"/>
      <c r="D1" s="62"/>
      <c r="G1" s="87" t="s">
        <v>170</v>
      </c>
    </row>
    <row r="2" ht="39" customHeight="1" spans="1:7">
      <c r="A2" s="127" t="str">
        <f>"2025"&amp;"年一般公共预算“三公”经费支出预算表"</f>
        <v>2025年一般公共预算“三公”经费支出预算表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1" t="str">
        <f>"单位名称："&amp;"中国共产党耿马傣族佤族自治县委员会政法委员会"</f>
        <v>单位名称：中国共产党耿马傣族佤族自治县委员会政法委员会</v>
      </c>
      <c r="B3" s="139"/>
      <c r="C3" s="140"/>
      <c r="D3" s="62"/>
      <c r="E3" s="30"/>
      <c r="G3" s="87" t="s">
        <v>171</v>
      </c>
    </row>
    <row r="4" ht="18.75" customHeight="1" spans="1:7">
      <c r="A4" s="10" t="s">
        <v>172</v>
      </c>
      <c r="B4" s="10" t="s">
        <v>173</v>
      </c>
      <c r="C4" s="31" t="s">
        <v>174</v>
      </c>
      <c r="D4" s="12" t="s">
        <v>175</v>
      </c>
      <c r="E4" s="13"/>
      <c r="F4" s="14"/>
      <c r="G4" s="31" t="s">
        <v>176</v>
      </c>
    </row>
    <row r="5" ht="18.75" customHeight="1" spans="1:7">
      <c r="A5" s="17"/>
      <c r="B5" s="141"/>
      <c r="C5" s="33"/>
      <c r="D5" s="66" t="s">
        <v>57</v>
      </c>
      <c r="E5" s="66" t="s">
        <v>177</v>
      </c>
      <c r="F5" s="66" t="s">
        <v>178</v>
      </c>
      <c r="G5" s="33"/>
    </row>
    <row r="6" ht="18.75" customHeight="1" spans="1:7">
      <c r="A6" s="142" t="s">
        <v>55</v>
      </c>
      <c r="B6" s="143">
        <v>1</v>
      </c>
      <c r="C6" s="144">
        <v>2</v>
      </c>
      <c r="D6" s="145">
        <v>3</v>
      </c>
      <c r="E6" s="145">
        <v>4</v>
      </c>
      <c r="F6" s="145">
        <v>5</v>
      </c>
      <c r="G6" s="144">
        <v>6</v>
      </c>
    </row>
    <row r="7" ht="18.75" customHeight="1" spans="1:7">
      <c r="A7" s="142" t="s">
        <v>55</v>
      </c>
      <c r="B7" s="146">
        <v>107000</v>
      </c>
      <c r="C7" s="146"/>
      <c r="D7" s="146">
        <v>62000</v>
      </c>
      <c r="E7" s="146"/>
      <c r="F7" s="146">
        <v>62000</v>
      </c>
      <c r="G7" s="146">
        <v>45000</v>
      </c>
    </row>
    <row r="8" ht="18.75" customHeight="1" spans="1:7">
      <c r="A8" s="147" t="s">
        <v>179</v>
      </c>
      <c r="B8" s="146">
        <v>105000</v>
      </c>
      <c r="C8" s="146"/>
      <c r="D8" s="146">
        <v>60000</v>
      </c>
      <c r="E8" s="146"/>
      <c r="F8" s="146">
        <v>60000</v>
      </c>
      <c r="G8" s="146">
        <v>45000</v>
      </c>
    </row>
    <row r="9" ht="18.75" customHeight="1" spans="1:7">
      <c r="A9" s="147" t="s">
        <v>180</v>
      </c>
      <c r="B9" s="146">
        <v>2000</v>
      </c>
      <c r="C9" s="146"/>
      <c r="D9" s="146">
        <v>2000</v>
      </c>
      <c r="E9" s="146"/>
      <c r="F9" s="146">
        <v>2000</v>
      </c>
      <c r="G9" s="146"/>
    </row>
    <row r="10" ht="18.75" customHeight="1" spans="1:7">
      <c r="A10" s="147" t="s">
        <v>181</v>
      </c>
      <c r="B10" s="146"/>
      <c r="C10" s="146"/>
      <c r="D10" s="146"/>
      <c r="E10" s="146"/>
      <c r="F10" s="146"/>
      <c r="G10" s="146"/>
    </row>
    <row r="11" ht="18.75" customHeight="1" spans="1:7">
      <c r="A11" s="147" t="s">
        <v>182</v>
      </c>
      <c r="B11" s="146"/>
      <c r="C11" s="146"/>
      <c r="D11" s="146"/>
      <c r="E11" s="146"/>
      <c r="F11" s="146"/>
      <c r="G11" s="146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1"/>
  <sheetViews>
    <sheetView showZeros="0" topLeftCell="L1" workbookViewId="0">
      <selection activeCell="A1" sqref="A1"/>
    </sheetView>
  </sheetViews>
  <sheetFormatPr defaultColWidth="9.13888888888889" defaultRowHeight="14.25" customHeight="1"/>
  <cols>
    <col min="1" max="1" width="32.8518518518519" customWidth="1"/>
    <col min="2" max="2" width="25.4259259259259" customWidth="1"/>
    <col min="3" max="3" width="26.5740740740741" customWidth="1"/>
    <col min="4" max="4" width="10.1388888888889" customWidth="1"/>
    <col min="5" max="5" width="28.5925925925926" customWidth="1"/>
    <col min="6" max="6" width="10.2777777777778" customWidth="1"/>
    <col min="7" max="7" width="23" customWidth="1"/>
    <col min="8" max="21" width="19.8518518518519" customWidth="1"/>
    <col min="22" max="23" width="20" customWidth="1"/>
  </cols>
  <sheetData>
    <row r="1" ht="15" customHeight="1" spans="2:23">
      <c r="B1" s="125"/>
      <c r="D1" s="126"/>
      <c r="E1" s="126"/>
      <c r="F1" s="126"/>
      <c r="G1" s="126"/>
      <c r="H1" s="67"/>
      <c r="I1" s="67"/>
      <c r="J1" s="67"/>
      <c r="K1" s="67"/>
      <c r="L1" s="67"/>
      <c r="M1" s="67"/>
      <c r="N1" s="30"/>
      <c r="O1" s="30"/>
      <c r="P1" s="30"/>
      <c r="Q1" s="67"/>
      <c r="U1" s="125"/>
      <c r="W1" s="38" t="s">
        <v>183</v>
      </c>
    </row>
    <row r="2" ht="39.75" customHeight="1" spans="1:23">
      <c r="A2" s="127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"单位名称："&amp;"中国共产党耿马傣族佤族自治县委员会政法委员会"</f>
        <v>单位名称：中国共产党耿马傣族佤族自治县委员会政法委员会</v>
      </c>
      <c r="B3" s="128"/>
      <c r="C3" s="128"/>
      <c r="D3" s="128"/>
      <c r="E3" s="128"/>
      <c r="F3" s="128"/>
      <c r="G3" s="128"/>
      <c r="H3" s="71"/>
      <c r="I3" s="71"/>
      <c r="J3" s="71"/>
      <c r="K3" s="71"/>
      <c r="L3" s="71"/>
      <c r="M3" s="71"/>
      <c r="N3" s="93"/>
      <c r="O3" s="93"/>
      <c r="P3" s="93"/>
      <c r="Q3" s="71"/>
      <c r="U3" s="125"/>
      <c r="W3" s="38" t="s">
        <v>171</v>
      </c>
    </row>
    <row r="4" ht="18" customHeight="1" spans="1:23">
      <c r="A4" s="10" t="s">
        <v>184</v>
      </c>
      <c r="B4" s="10" t="s">
        <v>185</v>
      </c>
      <c r="C4" s="10" t="s">
        <v>186</v>
      </c>
      <c r="D4" s="10" t="s">
        <v>187</v>
      </c>
      <c r="E4" s="10" t="s">
        <v>188</v>
      </c>
      <c r="F4" s="10" t="s">
        <v>189</v>
      </c>
      <c r="G4" s="10" t="s">
        <v>190</v>
      </c>
      <c r="H4" s="129" t="s">
        <v>191</v>
      </c>
      <c r="I4" s="64" t="s">
        <v>191</v>
      </c>
      <c r="J4" s="64"/>
      <c r="K4" s="64"/>
      <c r="L4" s="64"/>
      <c r="M4" s="64"/>
      <c r="N4" s="13"/>
      <c r="O4" s="13"/>
      <c r="P4" s="13"/>
      <c r="Q4" s="74" t="s">
        <v>61</v>
      </c>
      <c r="R4" s="64" t="s">
        <v>78</v>
      </c>
      <c r="S4" s="64"/>
      <c r="T4" s="64"/>
      <c r="U4" s="64"/>
      <c r="V4" s="64"/>
      <c r="W4" s="135"/>
    </row>
    <row r="5" ht="18" customHeight="1" spans="1:23">
      <c r="A5" s="15"/>
      <c r="B5" s="124"/>
      <c r="C5" s="15"/>
      <c r="D5" s="15"/>
      <c r="E5" s="15"/>
      <c r="F5" s="15"/>
      <c r="G5" s="15"/>
      <c r="H5" s="106" t="s">
        <v>192</v>
      </c>
      <c r="I5" s="129" t="s">
        <v>58</v>
      </c>
      <c r="J5" s="64"/>
      <c r="K5" s="64"/>
      <c r="L5" s="64"/>
      <c r="M5" s="135"/>
      <c r="N5" s="12" t="s">
        <v>193</v>
      </c>
      <c r="O5" s="13"/>
      <c r="P5" s="14"/>
      <c r="Q5" s="10" t="s">
        <v>61</v>
      </c>
      <c r="R5" s="129" t="s">
        <v>78</v>
      </c>
      <c r="S5" s="74" t="s">
        <v>64</v>
      </c>
      <c r="T5" s="64" t="s">
        <v>78</v>
      </c>
      <c r="U5" s="74" t="s">
        <v>66</v>
      </c>
      <c r="V5" s="74" t="s">
        <v>67</v>
      </c>
      <c r="W5" s="137" t="s">
        <v>68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36" t="s">
        <v>194</v>
      </c>
      <c r="J6" s="10" t="s">
        <v>195</v>
      </c>
      <c r="K6" s="10" t="s">
        <v>196</v>
      </c>
      <c r="L6" s="10" t="s">
        <v>197</v>
      </c>
      <c r="M6" s="10" t="s">
        <v>198</v>
      </c>
      <c r="N6" s="10" t="s">
        <v>58</v>
      </c>
      <c r="O6" s="10" t="s">
        <v>59</v>
      </c>
      <c r="P6" s="10" t="s">
        <v>60</v>
      </c>
      <c r="Q6" s="32"/>
      <c r="R6" s="10" t="s">
        <v>57</v>
      </c>
      <c r="S6" s="10" t="s">
        <v>64</v>
      </c>
      <c r="T6" s="10" t="s">
        <v>199</v>
      </c>
      <c r="U6" s="10" t="s">
        <v>66</v>
      </c>
      <c r="V6" s="10" t="s">
        <v>67</v>
      </c>
      <c r="W6" s="10" t="s">
        <v>68</v>
      </c>
    </row>
    <row r="7" ht="37.5" customHeight="1" spans="1:23">
      <c r="A7" s="109"/>
      <c r="B7" s="109"/>
      <c r="C7" s="109"/>
      <c r="D7" s="109"/>
      <c r="E7" s="109"/>
      <c r="F7" s="109"/>
      <c r="G7" s="109"/>
      <c r="H7" s="109"/>
      <c r="I7" s="92"/>
      <c r="J7" s="17" t="s">
        <v>200</v>
      </c>
      <c r="K7" s="17" t="s">
        <v>196</v>
      </c>
      <c r="L7" s="17" t="s">
        <v>197</v>
      </c>
      <c r="M7" s="17" t="s">
        <v>198</v>
      </c>
      <c r="N7" s="17" t="s">
        <v>196</v>
      </c>
      <c r="O7" s="17" t="s">
        <v>197</v>
      </c>
      <c r="P7" s="17" t="s">
        <v>198</v>
      </c>
      <c r="Q7" s="17" t="s">
        <v>61</v>
      </c>
      <c r="R7" s="17" t="s">
        <v>57</v>
      </c>
      <c r="S7" s="17" t="s">
        <v>64</v>
      </c>
      <c r="T7" s="17" t="s">
        <v>199</v>
      </c>
      <c r="U7" s="17" t="s">
        <v>66</v>
      </c>
      <c r="V7" s="17" t="s">
        <v>67</v>
      </c>
      <c r="W7" s="17" t="s">
        <v>68</v>
      </c>
    </row>
    <row r="8" ht="19.5" customHeight="1" spans="1:23">
      <c r="A8" s="130">
        <v>1</v>
      </c>
      <c r="B8" s="130">
        <v>2</v>
      </c>
      <c r="C8" s="130">
        <v>3</v>
      </c>
      <c r="D8" s="130">
        <v>4</v>
      </c>
      <c r="E8" s="130">
        <v>5</v>
      </c>
      <c r="F8" s="130">
        <v>6</v>
      </c>
      <c r="G8" s="130">
        <v>7</v>
      </c>
      <c r="H8" s="130">
        <v>8</v>
      </c>
      <c r="I8" s="130">
        <v>9</v>
      </c>
      <c r="J8" s="130">
        <v>10</v>
      </c>
      <c r="K8" s="130">
        <v>11</v>
      </c>
      <c r="L8" s="130">
        <v>12</v>
      </c>
      <c r="M8" s="130">
        <v>13</v>
      </c>
      <c r="N8" s="130">
        <v>14</v>
      </c>
      <c r="O8" s="130">
        <v>15</v>
      </c>
      <c r="P8" s="130">
        <v>16</v>
      </c>
      <c r="Q8" s="130">
        <v>17</v>
      </c>
      <c r="R8" s="130">
        <v>18</v>
      </c>
      <c r="S8" s="130">
        <v>19</v>
      </c>
      <c r="T8" s="130">
        <v>20</v>
      </c>
      <c r="U8" s="130">
        <v>21</v>
      </c>
      <c r="V8" s="130">
        <v>22</v>
      </c>
      <c r="W8" s="130">
        <v>23</v>
      </c>
    </row>
    <row r="9" ht="21" customHeight="1" spans="1:23">
      <c r="A9" s="131" t="s">
        <v>70</v>
      </c>
      <c r="B9" s="131"/>
      <c r="C9" s="131"/>
      <c r="D9" s="131"/>
      <c r="E9" s="131"/>
      <c r="F9" s="131"/>
      <c r="G9" s="131"/>
      <c r="H9" s="23">
        <v>3299208.38</v>
      </c>
      <c r="I9" s="23">
        <v>3299208.38</v>
      </c>
      <c r="J9" s="23"/>
      <c r="K9" s="23"/>
      <c r="L9" s="23">
        <v>3299208.38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2" t="s">
        <v>70</v>
      </c>
      <c r="B10" s="21"/>
      <c r="C10" s="21"/>
      <c r="D10" s="21"/>
      <c r="E10" s="21"/>
      <c r="F10" s="21"/>
      <c r="G10" s="21"/>
      <c r="H10" s="23">
        <v>3299208.38</v>
      </c>
      <c r="I10" s="23">
        <v>3299208.38</v>
      </c>
      <c r="J10" s="23"/>
      <c r="K10" s="23"/>
      <c r="L10" s="23">
        <v>3299208.38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32" t="s">
        <v>70</v>
      </c>
      <c r="B11" s="21" t="s">
        <v>201</v>
      </c>
      <c r="C11" s="21" t="s">
        <v>202</v>
      </c>
      <c r="D11" s="21" t="s">
        <v>87</v>
      </c>
      <c r="E11" s="21" t="s">
        <v>157</v>
      </c>
      <c r="F11" s="21" t="s">
        <v>203</v>
      </c>
      <c r="G11" s="21" t="s">
        <v>204</v>
      </c>
      <c r="H11" s="23">
        <v>561048</v>
      </c>
      <c r="I11" s="23">
        <v>561048</v>
      </c>
      <c r="J11" s="23"/>
      <c r="K11" s="23"/>
      <c r="L11" s="23">
        <v>561048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32" t="s">
        <v>70</v>
      </c>
      <c r="B12" s="21" t="s">
        <v>205</v>
      </c>
      <c r="C12" s="21" t="s">
        <v>206</v>
      </c>
      <c r="D12" s="21" t="s">
        <v>87</v>
      </c>
      <c r="E12" s="21" t="s">
        <v>157</v>
      </c>
      <c r="F12" s="21" t="s">
        <v>203</v>
      </c>
      <c r="G12" s="21" t="s">
        <v>204</v>
      </c>
      <c r="H12" s="23">
        <v>144144</v>
      </c>
      <c r="I12" s="23">
        <v>144144</v>
      </c>
      <c r="J12" s="23"/>
      <c r="K12" s="23"/>
      <c r="L12" s="23">
        <v>144144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32" t="s">
        <v>70</v>
      </c>
      <c r="B13" s="21" t="s">
        <v>201</v>
      </c>
      <c r="C13" s="21" t="s">
        <v>202</v>
      </c>
      <c r="D13" s="21" t="s">
        <v>87</v>
      </c>
      <c r="E13" s="21" t="s">
        <v>157</v>
      </c>
      <c r="F13" s="21" t="s">
        <v>207</v>
      </c>
      <c r="G13" s="21" t="s">
        <v>208</v>
      </c>
      <c r="H13" s="23">
        <v>138000</v>
      </c>
      <c r="I13" s="23">
        <v>138000</v>
      </c>
      <c r="J13" s="23"/>
      <c r="K13" s="23"/>
      <c r="L13" s="23">
        <v>138000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32" t="s">
        <v>70</v>
      </c>
      <c r="B14" s="21" t="s">
        <v>201</v>
      </c>
      <c r="C14" s="21" t="s">
        <v>202</v>
      </c>
      <c r="D14" s="21" t="s">
        <v>87</v>
      </c>
      <c r="E14" s="21" t="s">
        <v>157</v>
      </c>
      <c r="F14" s="21" t="s">
        <v>207</v>
      </c>
      <c r="G14" s="21" t="s">
        <v>208</v>
      </c>
      <c r="H14" s="23">
        <v>724596</v>
      </c>
      <c r="I14" s="23">
        <v>724596</v>
      </c>
      <c r="J14" s="23"/>
      <c r="K14" s="23"/>
      <c r="L14" s="23">
        <v>724596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32" t="s">
        <v>70</v>
      </c>
      <c r="B15" s="21" t="s">
        <v>205</v>
      </c>
      <c r="C15" s="21" t="s">
        <v>206</v>
      </c>
      <c r="D15" s="21" t="s">
        <v>87</v>
      </c>
      <c r="E15" s="21" t="s">
        <v>157</v>
      </c>
      <c r="F15" s="21" t="s">
        <v>207</v>
      </c>
      <c r="G15" s="21" t="s">
        <v>208</v>
      </c>
      <c r="H15" s="23">
        <v>37800</v>
      </c>
      <c r="I15" s="23">
        <v>37800</v>
      </c>
      <c r="J15" s="23"/>
      <c r="K15" s="23"/>
      <c r="L15" s="23">
        <v>37800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32" t="s">
        <v>70</v>
      </c>
      <c r="B16" s="21" t="s">
        <v>201</v>
      </c>
      <c r="C16" s="21" t="s">
        <v>202</v>
      </c>
      <c r="D16" s="21" t="s">
        <v>87</v>
      </c>
      <c r="E16" s="21" t="s">
        <v>157</v>
      </c>
      <c r="F16" s="21" t="s">
        <v>209</v>
      </c>
      <c r="G16" s="21" t="s">
        <v>210</v>
      </c>
      <c r="H16" s="23">
        <v>46754</v>
      </c>
      <c r="I16" s="23">
        <v>46754</v>
      </c>
      <c r="J16" s="23"/>
      <c r="K16" s="23"/>
      <c r="L16" s="23">
        <v>46754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32" t="s">
        <v>70</v>
      </c>
      <c r="B17" s="21" t="s">
        <v>211</v>
      </c>
      <c r="C17" s="21" t="s">
        <v>212</v>
      </c>
      <c r="D17" s="21" t="s">
        <v>87</v>
      </c>
      <c r="E17" s="21" t="s">
        <v>157</v>
      </c>
      <c r="F17" s="21" t="s">
        <v>209</v>
      </c>
      <c r="G17" s="21" t="s">
        <v>210</v>
      </c>
      <c r="H17" s="23">
        <v>230040</v>
      </c>
      <c r="I17" s="23">
        <v>230040</v>
      </c>
      <c r="J17" s="23"/>
      <c r="K17" s="23"/>
      <c r="L17" s="23">
        <v>230040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32" t="s">
        <v>70</v>
      </c>
      <c r="B18" s="21" t="s">
        <v>213</v>
      </c>
      <c r="C18" s="21" t="s">
        <v>214</v>
      </c>
      <c r="D18" s="21" t="s">
        <v>87</v>
      </c>
      <c r="E18" s="21" t="s">
        <v>157</v>
      </c>
      <c r="F18" s="21" t="s">
        <v>215</v>
      </c>
      <c r="G18" s="21" t="s">
        <v>216</v>
      </c>
      <c r="H18" s="23">
        <v>135348</v>
      </c>
      <c r="I18" s="23">
        <v>135348</v>
      </c>
      <c r="J18" s="23"/>
      <c r="K18" s="23"/>
      <c r="L18" s="23">
        <v>135348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32" t="s">
        <v>70</v>
      </c>
      <c r="B19" s="21" t="s">
        <v>217</v>
      </c>
      <c r="C19" s="21" t="s">
        <v>218</v>
      </c>
      <c r="D19" s="21" t="s">
        <v>87</v>
      </c>
      <c r="E19" s="21" t="s">
        <v>157</v>
      </c>
      <c r="F19" s="21" t="s">
        <v>215</v>
      </c>
      <c r="G19" s="21" t="s">
        <v>216</v>
      </c>
      <c r="H19" s="23">
        <v>90000</v>
      </c>
      <c r="I19" s="23">
        <v>90000</v>
      </c>
      <c r="J19" s="23"/>
      <c r="K19" s="23"/>
      <c r="L19" s="23">
        <v>90000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32" t="s">
        <v>70</v>
      </c>
      <c r="B20" s="21" t="s">
        <v>219</v>
      </c>
      <c r="C20" s="21" t="s">
        <v>220</v>
      </c>
      <c r="D20" s="21" t="s">
        <v>87</v>
      </c>
      <c r="E20" s="21" t="s">
        <v>157</v>
      </c>
      <c r="F20" s="21" t="s">
        <v>215</v>
      </c>
      <c r="G20" s="21" t="s">
        <v>216</v>
      </c>
      <c r="H20" s="23">
        <v>62400</v>
      </c>
      <c r="I20" s="23">
        <v>62400</v>
      </c>
      <c r="J20" s="23"/>
      <c r="K20" s="23"/>
      <c r="L20" s="23">
        <v>62400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32" t="s">
        <v>70</v>
      </c>
      <c r="B21" s="21" t="s">
        <v>221</v>
      </c>
      <c r="C21" s="21" t="s">
        <v>222</v>
      </c>
      <c r="D21" s="21" t="s">
        <v>98</v>
      </c>
      <c r="E21" s="21" t="s">
        <v>163</v>
      </c>
      <c r="F21" s="21" t="s">
        <v>223</v>
      </c>
      <c r="G21" s="21" t="s">
        <v>224</v>
      </c>
      <c r="H21" s="23">
        <v>303260.16</v>
      </c>
      <c r="I21" s="23">
        <v>303260.16</v>
      </c>
      <c r="J21" s="23"/>
      <c r="K21" s="23"/>
      <c r="L21" s="23">
        <v>303260.16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32" t="s">
        <v>70</v>
      </c>
      <c r="B22" s="21" t="s">
        <v>221</v>
      </c>
      <c r="C22" s="21" t="s">
        <v>222</v>
      </c>
      <c r="D22" s="21" t="s">
        <v>225</v>
      </c>
      <c r="E22" s="21" t="s">
        <v>226</v>
      </c>
      <c r="F22" s="21" t="s">
        <v>227</v>
      </c>
      <c r="G22" s="21" t="s">
        <v>228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32" t="s">
        <v>70</v>
      </c>
      <c r="B23" s="21" t="s">
        <v>221</v>
      </c>
      <c r="C23" s="21" t="s">
        <v>222</v>
      </c>
      <c r="D23" s="21" t="s">
        <v>102</v>
      </c>
      <c r="E23" s="21" t="s">
        <v>165</v>
      </c>
      <c r="F23" s="21" t="s">
        <v>229</v>
      </c>
      <c r="G23" s="21" t="s">
        <v>230</v>
      </c>
      <c r="H23" s="23">
        <v>107613.56</v>
      </c>
      <c r="I23" s="23">
        <v>107613.56</v>
      </c>
      <c r="J23" s="23"/>
      <c r="K23" s="23"/>
      <c r="L23" s="23">
        <v>107613.56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32" t="s">
        <v>70</v>
      </c>
      <c r="B24" s="21" t="s">
        <v>221</v>
      </c>
      <c r="C24" s="21" t="s">
        <v>222</v>
      </c>
      <c r="D24" s="21" t="s">
        <v>103</v>
      </c>
      <c r="E24" s="21" t="s">
        <v>166</v>
      </c>
      <c r="F24" s="21" t="s">
        <v>229</v>
      </c>
      <c r="G24" s="21" t="s">
        <v>230</v>
      </c>
      <c r="H24" s="23">
        <v>26958.13</v>
      </c>
      <c r="I24" s="23">
        <v>26958.13</v>
      </c>
      <c r="J24" s="23"/>
      <c r="K24" s="23"/>
      <c r="L24" s="23">
        <v>26958.13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32" t="s">
        <v>70</v>
      </c>
      <c r="B25" s="21" t="s">
        <v>221</v>
      </c>
      <c r="C25" s="21" t="s">
        <v>222</v>
      </c>
      <c r="D25" s="21" t="s">
        <v>231</v>
      </c>
      <c r="E25" s="21" t="s">
        <v>232</v>
      </c>
      <c r="F25" s="21" t="s">
        <v>233</v>
      </c>
      <c r="G25" s="21" t="s">
        <v>234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32" t="s">
        <v>70</v>
      </c>
      <c r="B26" s="21" t="s">
        <v>221</v>
      </c>
      <c r="C26" s="21" t="s">
        <v>222</v>
      </c>
      <c r="D26" s="21" t="s">
        <v>87</v>
      </c>
      <c r="E26" s="21" t="s">
        <v>157</v>
      </c>
      <c r="F26" s="21" t="s">
        <v>235</v>
      </c>
      <c r="G26" s="21" t="s">
        <v>236</v>
      </c>
      <c r="H26" s="23">
        <v>2657.84</v>
      </c>
      <c r="I26" s="23">
        <v>2657.84</v>
      </c>
      <c r="J26" s="23"/>
      <c r="K26" s="23"/>
      <c r="L26" s="23">
        <v>2657.84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32" t="s">
        <v>70</v>
      </c>
      <c r="B27" s="21" t="s">
        <v>221</v>
      </c>
      <c r="C27" s="21" t="s">
        <v>222</v>
      </c>
      <c r="D27" s="21" t="s">
        <v>104</v>
      </c>
      <c r="E27" s="21" t="s">
        <v>167</v>
      </c>
      <c r="F27" s="21" t="s">
        <v>235</v>
      </c>
      <c r="G27" s="21" t="s">
        <v>236</v>
      </c>
      <c r="H27" s="23">
        <v>4788</v>
      </c>
      <c r="I27" s="23">
        <v>4788</v>
      </c>
      <c r="J27" s="23"/>
      <c r="K27" s="23"/>
      <c r="L27" s="23">
        <v>4788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32" t="s">
        <v>70</v>
      </c>
      <c r="B28" s="21" t="s">
        <v>221</v>
      </c>
      <c r="C28" s="21" t="s">
        <v>222</v>
      </c>
      <c r="D28" s="21" t="s">
        <v>104</v>
      </c>
      <c r="E28" s="21" t="s">
        <v>167</v>
      </c>
      <c r="F28" s="21" t="s">
        <v>235</v>
      </c>
      <c r="G28" s="21" t="s">
        <v>236</v>
      </c>
      <c r="H28" s="23">
        <v>3790.75</v>
      </c>
      <c r="I28" s="23">
        <v>3790.75</v>
      </c>
      <c r="J28" s="23"/>
      <c r="K28" s="23"/>
      <c r="L28" s="23">
        <v>3790.75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32" t="s">
        <v>70</v>
      </c>
      <c r="B29" s="21" t="s">
        <v>237</v>
      </c>
      <c r="C29" s="21" t="s">
        <v>169</v>
      </c>
      <c r="D29" s="21" t="s">
        <v>108</v>
      </c>
      <c r="E29" s="21" t="s">
        <v>169</v>
      </c>
      <c r="F29" s="21" t="s">
        <v>238</v>
      </c>
      <c r="G29" s="21" t="s">
        <v>169</v>
      </c>
      <c r="H29" s="23">
        <v>227445.12</v>
      </c>
      <c r="I29" s="23">
        <v>227445.12</v>
      </c>
      <c r="J29" s="23"/>
      <c r="K29" s="23"/>
      <c r="L29" s="23">
        <v>227445.12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32" t="s">
        <v>70</v>
      </c>
      <c r="B30" s="21" t="s">
        <v>239</v>
      </c>
      <c r="C30" s="21" t="s">
        <v>240</v>
      </c>
      <c r="D30" s="21" t="s">
        <v>87</v>
      </c>
      <c r="E30" s="21" t="s">
        <v>157</v>
      </c>
      <c r="F30" s="21" t="s">
        <v>241</v>
      </c>
      <c r="G30" s="21" t="s">
        <v>242</v>
      </c>
      <c r="H30" s="23">
        <v>15000</v>
      </c>
      <c r="I30" s="23">
        <v>15000</v>
      </c>
      <c r="J30" s="23"/>
      <c r="K30" s="23"/>
      <c r="L30" s="23">
        <v>15000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32" t="s">
        <v>70</v>
      </c>
      <c r="B31" s="21" t="s">
        <v>239</v>
      </c>
      <c r="C31" s="21" t="s">
        <v>240</v>
      </c>
      <c r="D31" s="21" t="s">
        <v>87</v>
      </c>
      <c r="E31" s="21" t="s">
        <v>157</v>
      </c>
      <c r="F31" s="21" t="s">
        <v>243</v>
      </c>
      <c r="G31" s="21" t="s">
        <v>244</v>
      </c>
      <c r="H31" s="23">
        <v>92200</v>
      </c>
      <c r="I31" s="23">
        <v>92200</v>
      </c>
      <c r="J31" s="23"/>
      <c r="K31" s="23"/>
      <c r="L31" s="23">
        <v>92200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32" t="s">
        <v>70</v>
      </c>
      <c r="B32" s="21" t="s">
        <v>245</v>
      </c>
      <c r="C32" s="21" t="s">
        <v>246</v>
      </c>
      <c r="D32" s="21" t="s">
        <v>87</v>
      </c>
      <c r="E32" s="21" t="s">
        <v>157</v>
      </c>
      <c r="F32" s="21" t="s">
        <v>247</v>
      </c>
      <c r="G32" s="21" t="s">
        <v>176</v>
      </c>
      <c r="H32" s="23">
        <v>45000</v>
      </c>
      <c r="I32" s="23">
        <v>45000</v>
      </c>
      <c r="J32" s="23"/>
      <c r="K32" s="23"/>
      <c r="L32" s="23">
        <v>45000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32" t="s">
        <v>70</v>
      </c>
      <c r="B33" s="21" t="s">
        <v>239</v>
      </c>
      <c r="C33" s="21" t="s">
        <v>240</v>
      </c>
      <c r="D33" s="21" t="s">
        <v>87</v>
      </c>
      <c r="E33" s="21" t="s">
        <v>157</v>
      </c>
      <c r="F33" s="21" t="s">
        <v>248</v>
      </c>
      <c r="G33" s="21" t="s">
        <v>249</v>
      </c>
      <c r="H33" s="23">
        <v>1800</v>
      </c>
      <c r="I33" s="23">
        <v>1800</v>
      </c>
      <c r="J33" s="23"/>
      <c r="K33" s="23"/>
      <c r="L33" s="23">
        <v>1800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32" t="s">
        <v>70</v>
      </c>
      <c r="B34" s="21" t="s">
        <v>250</v>
      </c>
      <c r="C34" s="21" t="s">
        <v>251</v>
      </c>
      <c r="D34" s="21" t="s">
        <v>87</v>
      </c>
      <c r="E34" s="21" t="s">
        <v>157</v>
      </c>
      <c r="F34" s="21" t="s">
        <v>252</v>
      </c>
      <c r="G34" s="21" t="s">
        <v>253</v>
      </c>
      <c r="H34" s="23">
        <v>6000</v>
      </c>
      <c r="I34" s="23">
        <v>6000</v>
      </c>
      <c r="J34" s="23"/>
      <c r="K34" s="23"/>
      <c r="L34" s="23">
        <v>6000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32" t="s">
        <v>70</v>
      </c>
      <c r="B35" s="21" t="s">
        <v>254</v>
      </c>
      <c r="C35" s="21" t="s">
        <v>255</v>
      </c>
      <c r="D35" s="21" t="s">
        <v>87</v>
      </c>
      <c r="E35" s="21" t="s">
        <v>157</v>
      </c>
      <c r="F35" s="21" t="s">
        <v>256</v>
      </c>
      <c r="G35" s="21" t="s">
        <v>255</v>
      </c>
      <c r="H35" s="23">
        <v>33306.72</v>
      </c>
      <c r="I35" s="23">
        <v>33306.72</v>
      </c>
      <c r="J35" s="23"/>
      <c r="K35" s="23"/>
      <c r="L35" s="23">
        <v>33306.72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32" t="s">
        <v>70</v>
      </c>
      <c r="B36" s="21" t="s">
        <v>257</v>
      </c>
      <c r="C36" s="21" t="s">
        <v>258</v>
      </c>
      <c r="D36" s="21" t="s">
        <v>87</v>
      </c>
      <c r="E36" s="21" t="s">
        <v>157</v>
      </c>
      <c r="F36" s="21" t="s">
        <v>259</v>
      </c>
      <c r="G36" s="21" t="s">
        <v>258</v>
      </c>
      <c r="H36" s="23">
        <v>20000</v>
      </c>
      <c r="I36" s="23">
        <v>20000</v>
      </c>
      <c r="J36" s="23"/>
      <c r="K36" s="23"/>
      <c r="L36" s="23">
        <v>20000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32" t="s">
        <v>70</v>
      </c>
      <c r="B37" s="21" t="s">
        <v>260</v>
      </c>
      <c r="C37" s="21" t="s">
        <v>261</v>
      </c>
      <c r="D37" s="21" t="s">
        <v>87</v>
      </c>
      <c r="E37" s="21" t="s">
        <v>157</v>
      </c>
      <c r="F37" s="21" t="s">
        <v>252</v>
      </c>
      <c r="G37" s="21" t="s">
        <v>253</v>
      </c>
      <c r="H37" s="23">
        <v>109800</v>
      </c>
      <c r="I37" s="23">
        <v>109800</v>
      </c>
      <c r="J37" s="23"/>
      <c r="K37" s="23"/>
      <c r="L37" s="23">
        <v>109800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32" t="s">
        <v>70</v>
      </c>
      <c r="B38" s="21" t="s">
        <v>262</v>
      </c>
      <c r="C38" s="21" t="s">
        <v>263</v>
      </c>
      <c r="D38" s="21" t="s">
        <v>87</v>
      </c>
      <c r="E38" s="21" t="s">
        <v>157</v>
      </c>
      <c r="F38" s="21" t="s">
        <v>264</v>
      </c>
      <c r="G38" s="21" t="s">
        <v>265</v>
      </c>
      <c r="H38" s="23">
        <v>20433.3</v>
      </c>
      <c r="I38" s="23">
        <v>20433.3</v>
      </c>
      <c r="J38" s="23"/>
      <c r="K38" s="23"/>
      <c r="L38" s="23">
        <v>20433.3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32" t="s">
        <v>70</v>
      </c>
      <c r="B39" s="21" t="s">
        <v>266</v>
      </c>
      <c r="C39" s="21" t="s">
        <v>267</v>
      </c>
      <c r="D39" s="21" t="s">
        <v>97</v>
      </c>
      <c r="E39" s="21" t="s">
        <v>162</v>
      </c>
      <c r="F39" s="21" t="s">
        <v>268</v>
      </c>
      <c r="G39" s="21" t="s">
        <v>269</v>
      </c>
      <c r="H39" s="23">
        <v>109024.8</v>
      </c>
      <c r="I39" s="23">
        <v>109024.8</v>
      </c>
      <c r="J39" s="23"/>
      <c r="K39" s="23"/>
      <c r="L39" s="23">
        <v>109024.8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32" t="s">
        <v>70</v>
      </c>
      <c r="B40" s="21" t="s">
        <v>221</v>
      </c>
      <c r="C40" s="21" t="s">
        <v>222</v>
      </c>
      <c r="D40" s="21" t="s">
        <v>102</v>
      </c>
      <c r="E40" s="21" t="s">
        <v>165</v>
      </c>
      <c r="F40" s="21" t="s">
        <v>270</v>
      </c>
      <c r="G40" s="21" t="s">
        <v>271</v>
      </c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35" t="s">
        <v>109</v>
      </c>
      <c r="B41" s="133"/>
      <c r="C41" s="133"/>
      <c r="D41" s="133"/>
      <c r="E41" s="133"/>
      <c r="F41" s="133"/>
      <c r="G41" s="134"/>
      <c r="H41" s="23">
        <v>3299208.38</v>
      </c>
      <c r="I41" s="23">
        <v>3299208.38</v>
      </c>
      <c r="J41" s="23"/>
      <c r="K41" s="23"/>
      <c r="L41" s="23">
        <v>3299208.38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</sheetData>
  <mergeCells count="30">
    <mergeCell ref="A2:W2"/>
    <mergeCell ref="A3:G3"/>
    <mergeCell ref="H4:W4"/>
    <mergeCell ref="I5:M5"/>
    <mergeCell ref="N5:P5"/>
    <mergeCell ref="R5:W5"/>
    <mergeCell ref="A41:G41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5"/>
  <sheetViews>
    <sheetView showZeros="0" topLeftCell="A10" workbookViewId="0">
      <selection activeCell="A1" sqref="A1"/>
    </sheetView>
  </sheetViews>
  <sheetFormatPr defaultColWidth="9.13888888888889" defaultRowHeight="14.25" customHeight="1"/>
  <cols>
    <col min="1" max="1" width="12.4259259259259" customWidth="1"/>
    <col min="2" max="2" width="30.4444444444444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21" width="19.1388888888889" customWidth="1"/>
    <col min="22" max="23" width="19.2777777777778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272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"单位名称："&amp;"中国共产党耿马傣族佤族自治县委员会政法委员会"</f>
        <v>单位名称：中国共产党耿马傣族佤族自治县委员会政法委员会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171</v>
      </c>
    </row>
    <row r="4" ht="18.75" customHeight="1" spans="1:23">
      <c r="A4" s="10" t="s">
        <v>273</v>
      </c>
      <c r="B4" s="11" t="s">
        <v>185</v>
      </c>
      <c r="C4" s="10" t="s">
        <v>186</v>
      </c>
      <c r="D4" s="10" t="s">
        <v>274</v>
      </c>
      <c r="E4" s="11" t="s">
        <v>187</v>
      </c>
      <c r="F4" s="11" t="s">
        <v>188</v>
      </c>
      <c r="G4" s="11" t="s">
        <v>275</v>
      </c>
      <c r="H4" s="11" t="s">
        <v>276</v>
      </c>
      <c r="I4" s="31" t="s">
        <v>55</v>
      </c>
      <c r="J4" s="12" t="s">
        <v>277</v>
      </c>
      <c r="K4" s="13"/>
      <c r="L4" s="13"/>
      <c r="M4" s="14"/>
      <c r="N4" s="12" t="s">
        <v>193</v>
      </c>
      <c r="O4" s="13"/>
      <c r="P4" s="14"/>
      <c r="Q4" s="11" t="s">
        <v>61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21" t="s">
        <v>58</v>
      </c>
      <c r="K5" s="122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199</v>
      </c>
      <c r="U5" s="10" t="s">
        <v>66</v>
      </c>
      <c r="V5" s="10" t="s">
        <v>67</v>
      </c>
      <c r="W5" s="10" t="s">
        <v>68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23" t="s">
        <v>57</v>
      </c>
      <c r="K6" s="94"/>
      <c r="L6" s="32"/>
      <c r="M6" s="32"/>
      <c r="N6" s="32"/>
      <c r="O6" s="32"/>
      <c r="P6" s="32"/>
      <c r="Q6" s="32"/>
      <c r="R6" s="32"/>
      <c r="S6" s="124"/>
      <c r="T6" s="124"/>
      <c r="U6" s="124"/>
      <c r="V6" s="124"/>
      <c r="W6" s="124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6" t="s">
        <v>57</v>
      </c>
      <c r="K7" s="46" t="s">
        <v>278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19">
        <v>1</v>
      </c>
      <c r="B8" s="119">
        <v>2</v>
      </c>
      <c r="C8" s="119">
        <v>3</v>
      </c>
      <c r="D8" s="119">
        <v>4</v>
      </c>
      <c r="E8" s="119">
        <v>5</v>
      </c>
      <c r="F8" s="119">
        <v>6</v>
      </c>
      <c r="G8" s="119">
        <v>7</v>
      </c>
      <c r="H8" s="119">
        <v>8</v>
      </c>
      <c r="I8" s="119">
        <v>9</v>
      </c>
      <c r="J8" s="119">
        <v>10</v>
      </c>
      <c r="K8" s="119">
        <v>11</v>
      </c>
      <c r="L8" s="119">
        <v>12</v>
      </c>
      <c r="M8" s="119">
        <v>13</v>
      </c>
      <c r="N8" s="119">
        <v>14</v>
      </c>
      <c r="O8" s="119">
        <v>15</v>
      </c>
      <c r="P8" s="119">
        <v>16</v>
      </c>
      <c r="Q8" s="119">
        <v>17</v>
      </c>
      <c r="R8" s="119">
        <v>18</v>
      </c>
      <c r="S8" s="119">
        <v>19</v>
      </c>
      <c r="T8" s="119">
        <v>20</v>
      </c>
      <c r="U8" s="119">
        <v>21</v>
      </c>
      <c r="V8" s="119">
        <v>22</v>
      </c>
      <c r="W8" s="119">
        <v>23</v>
      </c>
    </row>
    <row r="9" ht="18.75" customHeight="1" spans="1:23">
      <c r="A9" s="21"/>
      <c r="B9" s="21"/>
      <c r="C9" s="21" t="s">
        <v>279</v>
      </c>
      <c r="D9" s="21"/>
      <c r="E9" s="21"/>
      <c r="F9" s="21"/>
      <c r="G9" s="21"/>
      <c r="H9" s="21"/>
      <c r="I9" s="23">
        <v>1300</v>
      </c>
      <c r="J9" s="23">
        <v>1300</v>
      </c>
      <c r="K9" s="23">
        <v>1300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0" t="s">
        <v>280</v>
      </c>
      <c r="B10" s="120" t="s">
        <v>281</v>
      </c>
      <c r="C10" s="21" t="s">
        <v>279</v>
      </c>
      <c r="D10" s="120" t="s">
        <v>70</v>
      </c>
      <c r="E10" s="120" t="s">
        <v>88</v>
      </c>
      <c r="F10" s="120" t="s">
        <v>158</v>
      </c>
      <c r="G10" s="120" t="s">
        <v>282</v>
      </c>
      <c r="H10" s="120" t="s">
        <v>283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20" t="s">
        <v>280</v>
      </c>
      <c r="B11" s="120" t="s">
        <v>281</v>
      </c>
      <c r="C11" s="21" t="s">
        <v>279</v>
      </c>
      <c r="D11" s="120" t="s">
        <v>70</v>
      </c>
      <c r="E11" s="120" t="s">
        <v>88</v>
      </c>
      <c r="F11" s="120" t="s">
        <v>158</v>
      </c>
      <c r="G11" s="120" t="s">
        <v>282</v>
      </c>
      <c r="H11" s="120" t="s">
        <v>283</v>
      </c>
      <c r="I11" s="23">
        <v>1300</v>
      </c>
      <c r="J11" s="23">
        <v>1300</v>
      </c>
      <c r="K11" s="23">
        <v>1300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25"/>
      <c r="B12" s="25"/>
      <c r="C12" s="21" t="s">
        <v>284</v>
      </c>
      <c r="D12" s="25"/>
      <c r="E12" s="25"/>
      <c r="F12" s="25"/>
      <c r="G12" s="25"/>
      <c r="H12" s="25"/>
      <c r="I12" s="23">
        <v>10000</v>
      </c>
      <c r="J12" s="23">
        <v>10000</v>
      </c>
      <c r="K12" s="23">
        <v>10000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0" t="s">
        <v>280</v>
      </c>
      <c r="B13" s="120" t="s">
        <v>285</v>
      </c>
      <c r="C13" s="21" t="s">
        <v>284</v>
      </c>
      <c r="D13" s="120" t="s">
        <v>70</v>
      </c>
      <c r="E13" s="120" t="s">
        <v>92</v>
      </c>
      <c r="F13" s="120" t="s">
        <v>160</v>
      </c>
      <c r="G13" s="120" t="s">
        <v>243</v>
      </c>
      <c r="H13" s="120" t="s">
        <v>244</v>
      </c>
      <c r="I13" s="23">
        <v>10000</v>
      </c>
      <c r="J13" s="23">
        <v>10000</v>
      </c>
      <c r="K13" s="23">
        <v>10000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5"/>
      <c r="B14" s="25"/>
      <c r="C14" s="21" t="s">
        <v>286</v>
      </c>
      <c r="D14" s="25"/>
      <c r="E14" s="25"/>
      <c r="F14" s="25"/>
      <c r="G14" s="25"/>
      <c r="H14" s="25"/>
      <c r="I14" s="23">
        <v>10000</v>
      </c>
      <c r="J14" s="23">
        <v>10000</v>
      </c>
      <c r="K14" s="23">
        <v>10000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20" t="s">
        <v>280</v>
      </c>
      <c r="B15" s="120" t="s">
        <v>287</v>
      </c>
      <c r="C15" s="21" t="s">
        <v>286</v>
      </c>
      <c r="D15" s="120" t="s">
        <v>70</v>
      </c>
      <c r="E15" s="120" t="s">
        <v>93</v>
      </c>
      <c r="F15" s="120" t="s">
        <v>159</v>
      </c>
      <c r="G15" s="120" t="s">
        <v>243</v>
      </c>
      <c r="H15" s="120" t="s">
        <v>244</v>
      </c>
      <c r="I15" s="23">
        <v>9000</v>
      </c>
      <c r="J15" s="23">
        <v>9000</v>
      </c>
      <c r="K15" s="23">
        <v>9000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20" t="s">
        <v>280</v>
      </c>
      <c r="B16" s="120" t="s">
        <v>287</v>
      </c>
      <c r="C16" s="21" t="s">
        <v>286</v>
      </c>
      <c r="D16" s="120" t="s">
        <v>70</v>
      </c>
      <c r="E16" s="120" t="s">
        <v>93</v>
      </c>
      <c r="F16" s="120" t="s">
        <v>159</v>
      </c>
      <c r="G16" s="120" t="s">
        <v>241</v>
      </c>
      <c r="H16" s="120" t="s">
        <v>242</v>
      </c>
      <c r="I16" s="23">
        <v>1000</v>
      </c>
      <c r="J16" s="23">
        <v>1000</v>
      </c>
      <c r="K16" s="23">
        <v>1000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5"/>
      <c r="B17" s="25"/>
      <c r="C17" s="21" t="s">
        <v>288</v>
      </c>
      <c r="D17" s="25"/>
      <c r="E17" s="25"/>
      <c r="F17" s="25"/>
      <c r="G17" s="25"/>
      <c r="H17" s="25"/>
      <c r="I17" s="23">
        <v>870000</v>
      </c>
      <c r="J17" s="23">
        <v>870000</v>
      </c>
      <c r="K17" s="23">
        <v>870000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20" t="s">
        <v>280</v>
      </c>
      <c r="B18" s="120" t="s">
        <v>289</v>
      </c>
      <c r="C18" s="21" t="s">
        <v>288</v>
      </c>
      <c r="D18" s="120" t="s">
        <v>70</v>
      </c>
      <c r="E18" s="120" t="s">
        <v>88</v>
      </c>
      <c r="F18" s="120" t="s">
        <v>158</v>
      </c>
      <c r="G18" s="120" t="s">
        <v>243</v>
      </c>
      <c r="H18" s="120" t="s">
        <v>244</v>
      </c>
      <c r="I18" s="23">
        <v>380000</v>
      </c>
      <c r="J18" s="23">
        <v>380000</v>
      </c>
      <c r="K18" s="23">
        <v>380000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20" t="s">
        <v>280</v>
      </c>
      <c r="B19" s="120" t="s">
        <v>289</v>
      </c>
      <c r="C19" s="21" t="s">
        <v>288</v>
      </c>
      <c r="D19" s="120" t="s">
        <v>70</v>
      </c>
      <c r="E19" s="120" t="s">
        <v>88</v>
      </c>
      <c r="F19" s="120" t="s">
        <v>158</v>
      </c>
      <c r="G19" s="120" t="s">
        <v>290</v>
      </c>
      <c r="H19" s="120" t="s">
        <v>291</v>
      </c>
      <c r="I19" s="23">
        <v>30000</v>
      </c>
      <c r="J19" s="23">
        <v>30000</v>
      </c>
      <c r="K19" s="23">
        <v>30000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20" t="s">
        <v>280</v>
      </c>
      <c r="B20" s="120" t="s">
        <v>289</v>
      </c>
      <c r="C20" s="21" t="s">
        <v>288</v>
      </c>
      <c r="D20" s="120" t="s">
        <v>70</v>
      </c>
      <c r="E20" s="120" t="s">
        <v>88</v>
      </c>
      <c r="F20" s="120" t="s">
        <v>158</v>
      </c>
      <c r="G20" s="120" t="s">
        <v>241</v>
      </c>
      <c r="H20" s="120" t="s">
        <v>242</v>
      </c>
      <c r="I20" s="23">
        <v>100000</v>
      </c>
      <c r="J20" s="23">
        <v>100000</v>
      </c>
      <c r="K20" s="23">
        <v>100000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20" t="s">
        <v>280</v>
      </c>
      <c r="B21" s="120" t="s">
        <v>289</v>
      </c>
      <c r="C21" s="21" t="s">
        <v>288</v>
      </c>
      <c r="D21" s="120" t="s">
        <v>70</v>
      </c>
      <c r="E21" s="120" t="s">
        <v>88</v>
      </c>
      <c r="F21" s="120" t="s">
        <v>158</v>
      </c>
      <c r="G21" s="120" t="s">
        <v>292</v>
      </c>
      <c r="H21" s="120" t="s">
        <v>293</v>
      </c>
      <c r="I21" s="23">
        <v>300000</v>
      </c>
      <c r="J21" s="23">
        <v>300000</v>
      </c>
      <c r="K21" s="23">
        <v>300000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0" t="s">
        <v>280</v>
      </c>
      <c r="B22" s="120" t="s">
        <v>289</v>
      </c>
      <c r="C22" s="21" t="s">
        <v>288</v>
      </c>
      <c r="D22" s="120" t="s">
        <v>70</v>
      </c>
      <c r="E22" s="120" t="s">
        <v>88</v>
      </c>
      <c r="F22" s="120" t="s">
        <v>158</v>
      </c>
      <c r="G22" s="120" t="s">
        <v>259</v>
      </c>
      <c r="H22" s="120" t="s">
        <v>258</v>
      </c>
      <c r="I22" s="23">
        <v>35000</v>
      </c>
      <c r="J22" s="23">
        <v>35000</v>
      </c>
      <c r="K22" s="23">
        <v>35000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20" t="s">
        <v>280</v>
      </c>
      <c r="B23" s="120" t="s">
        <v>289</v>
      </c>
      <c r="C23" s="21" t="s">
        <v>288</v>
      </c>
      <c r="D23" s="120" t="s">
        <v>70</v>
      </c>
      <c r="E23" s="120" t="s">
        <v>88</v>
      </c>
      <c r="F23" s="120" t="s">
        <v>158</v>
      </c>
      <c r="G23" s="120" t="s">
        <v>259</v>
      </c>
      <c r="H23" s="120" t="s">
        <v>258</v>
      </c>
      <c r="I23" s="23">
        <v>5000</v>
      </c>
      <c r="J23" s="23">
        <v>5000</v>
      </c>
      <c r="K23" s="23">
        <v>5000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20" t="s">
        <v>280</v>
      </c>
      <c r="B24" s="120" t="s">
        <v>289</v>
      </c>
      <c r="C24" s="21" t="s">
        <v>288</v>
      </c>
      <c r="D24" s="120" t="s">
        <v>70</v>
      </c>
      <c r="E24" s="120" t="s">
        <v>88</v>
      </c>
      <c r="F24" s="120" t="s">
        <v>158</v>
      </c>
      <c r="G24" s="120" t="s">
        <v>252</v>
      </c>
      <c r="H24" s="120" t="s">
        <v>253</v>
      </c>
      <c r="I24" s="23">
        <v>20000</v>
      </c>
      <c r="J24" s="23">
        <v>20000</v>
      </c>
      <c r="K24" s="23">
        <v>20000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35" t="s">
        <v>109</v>
      </c>
      <c r="B25" s="36"/>
      <c r="C25" s="36"/>
      <c r="D25" s="36"/>
      <c r="E25" s="36"/>
      <c r="F25" s="36"/>
      <c r="G25" s="36"/>
      <c r="H25" s="37"/>
      <c r="I25" s="23">
        <v>891300</v>
      </c>
      <c r="J25" s="23">
        <v>891300</v>
      </c>
      <c r="K25" s="23">
        <v>891300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</sheetData>
  <mergeCells count="28">
    <mergeCell ref="A2:W2"/>
    <mergeCell ref="A3:H3"/>
    <mergeCell ref="J4:M4"/>
    <mergeCell ref="N4:P4"/>
    <mergeCell ref="R4:W4"/>
    <mergeCell ref="A25:H2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2"/>
  <sheetViews>
    <sheetView showZeros="0" topLeftCell="A2" workbookViewId="0">
      <selection activeCell="A1" sqref="A1"/>
    </sheetView>
  </sheetViews>
  <sheetFormatPr defaultColWidth="9.13888888888889" defaultRowHeight="12" customHeight="1"/>
  <cols>
    <col min="1" max="1" width="34.2777777777778" customWidth="1"/>
    <col min="2" max="2" width="48" customWidth="1"/>
    <col min="3" max="5" width="18.2777777777778" customWidth="1"/>
    <col min="6" max="6" width="12" customWidth="1"/>
    <col min="7" max="7" width="17" customWidth="1"/>
    <col min="8" max="9" width="12" customWidth="1"/>
    <col min="10" max="10" width="27.5740740740741" customWidth="1"/>
  </cols>
  <sheetData>
    <row r="1" ht="15" customHeight="1" spans="10:10">
      <c r="J1" s="86" t="s">
        <v>294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"单位名称："&amp;"中国共产党耿马傣族佤族自治县委员会政法委员会"</f>
        <v>单位名称：中国共产党耿马傣族佤族自治县委员会政法委员会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295</v>
      </c>
      <c r="B4" s="46" t="s">
        <v>296</v>
      </c>
      <c r="C4" s="46" t="s">
        <v>297</v>
      </c>
      <c r="D4" s="46" t="s">
        <v>298</v>
      </c>
      <c r="E4" s="46" t="s">
        <v>299</v>
      </c>
      <c r="F4" s="53" t="s">
        <v>300</v>
      </c>
      <c r="G4" s="46" t="s">
        <v>301</v>
      </c>
      <c r="H4" s="53" t="s">
        <v>302</v>
      </c>
      <c r="I4" s="53" t="s">
        <v>303</v>
      </c>
      <c r="J4" s="46" t="s">
        <v>304</v>
      </c>
    </row>
    <row r="5" ht="18.75" customHeight="1" spans="1:10">
      <c r="A5" s="116">
        <v>1</v>
      </c>
      <c r="B5" s="116">
        <v>2</v>
      </c>
      <c r="C5" s="116">
        <v>3</v>
      </c>
      <c r="D5" s="116">
        <v>4</v>
      </c>
      <c r="E5" s="116">
        <v>5</v>
      </c>
      <c r="F5" s="116">
        <v>6</v>
      </c>
      <c r="G5" s="116">
        <v>7</v>
      </c>
      <c r="H5" s="116">
        <v>8</v>
      </c>
      <c r="I5" s="116">
        <v>9</v>
      </c>
      <c r="J5" s="116">
        <v>10</v>
      </c>
    </row>
    <row r="6" ht="18.75" customHeight="1" spans="1:10">
      <c r="A6" s="34" t="s">
        <v>70</v>
      </c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117" t="s">
        <v>70</v>
      </c>
      <c r="B7" s="21"/>
      <c r="C7" s="21"/>
      <c r="D7" s="21"/>
      <c r="E7" s="34"/>
      <c r="F7" s="21"/>
      <c r="G7" s="34"/>
      <c r="H7" s="21"/>
      <c r="I7" s="21"/>
      <c r="J7" s="34"/>
    </row>
    <row r="8" ht="18.75" customHeight="1" spans="1:10">
      <c r="A8" s="209" t="s">
        <v>284</v>
      </c>
      <c r="B8" s="21" t="s">
        <v>305</v>
      </c>
      <c r="C8" s="21" t="s">
        <v>306</v>
      </c>
      <c r="D8" s="21" t="s">
        <v>307</v>
      </c>
      <c r="E8" s="34" t="s">
        <v>308</v>
      </c>
      <c r="F8" s="21" t="s">
        <v>309</v>
      </c>
      <c r="G8" s="34" t="s">
        <v>310</v>
      </c>
      <c r="H8" s="21" t="s">
        <v>311</v>
      </c>
      <c r="I8" s="21" t="s">
        <v>312</v>
      </c>
      <c r="J8" s="34" t="s">
        <v>308</v>
      </c>
    </row>
    <row r="9" ht="18.75" customHeight="1" spans="1:10">
      <c r="A9" s="209" t="s">
        <v>284</v>
      </c>
      <c r="B9" s="21" t="s">
        <v>305</v>
      </c>
      <c r="C9" s="21" t="s">
        <v>306</v>
      </c>
      <c r="D9" s="21" t="s">
        <v>313</v>
      </c>
      <c r="E9" s="34" t="s">
        <v>314</v>
      </c>
      <c r="F9" s="21" t="s">
        <v>309</v>
      </c>
      <c r="G9" s="34" t="s">
        <v>310</v>
      </c>
      <c r="H9" s="21" t="s">
        <v>311</v>
      </c>
      <c r="I9" s="21" t="s">
        <v>312</v>
      </c>
      <c r="J9" s="34" t="s">
        <v>315</v>
      </c>
    </row>
    <row r="10" ht="18.75" customHeight="1" spans="1:10">
      <c r="A10" s="209" t="s">
        <v>284</v>
      </c>
      <c r="B10" s="21" t="s">
        <v>305</v>
      </c>
      <c r="C10" s="21" t="s">
        <v>316</v>
      </c>
      <c r="D10" s="21" t="s">
        <v>317</v>
      </c>
      <c r="E10" s="34" t="s">
        <v>318</v>
      </c>
      <c r="F10" s="21" t="s">
        <v>309</v>
      </c>
      <c r="G10" s="34" t="s">
        <v>319</v>
      </c>
      <c r="H10" s="21" t="s">
        <v>311</v>
      </c>
      <c r="I10" s="21" t="s">
        <v>312</v>
      </c>
      <c r="J10" s="34" t="s">
        <v>318</v>
      </c>
    </row>
    <row r="11" ht="18.75" customHeight="1" spans="1:10">
      <c r="A11" s="209" t="s">
        <v>284</v>
      </c>
      <c r="B11" s="21" t="s">
        <v>305</v>
      </c>
      <c r="C11" s="21" t="s">
        <v>316</v>
      </c>
      <c r="D11" s="21" t="s">
        <v>320</v>
      </c>
      <c r="E11" s="34" t="s">
        <v>321</v>
      </c>
      <c r="F11" s="21" t="s">
        <v>322</v>
      </c>
      <c r="G11" s="34" t="s">
        <v>151</v>
      </c>
      <c r="H11" s="21" t="s">
        <v>323</v>
      </c>
      <c r="I11" s="21" t="s">
        <v>324</v>
      </c>
      <c r="J11" s="34" t="s">
        <v>325</v>
      </c>
    </row>
    <row r="12" ht="18.75" customHeight="1" spans="1:10">
      <c r="A12" s="209" t="s">
        <v>284</v>
      </c>
      <c r="B12" s="21" t="s">
        <v>305</v>
      </c>
      <c r="C12" s="21" t="s">
        <v>326</v>
      </c>
      <c r="D12" s="21" t="s">
        <v>327</v>
      </c>
      <c r="E12" s="34" t="s">
        <v>328</v>
      </c>
      <c r="F12" s="21" t="s">
        <v>309</v>
      </c>
      <c r="G12" s="34" t="s">
        <v>329</v>
      </c>
      <c r="H12" s="21" t="s">
        <v>311</v>
      </c>
      <c r="I12" s="21" t="s">
        <v>312</v>
      </c>
      <c r="J12" s="34" t="s">
        <v>328</v>
      </c>
    </row>
    <row r="13" ht="18.75" customHeight="1" spans="1:10">
      <c r="A13" s="209" t="s">
        <v>279</v>
      </c>
      <c r="B13" s="21" t="s">
        <v>330</v>
      </c>
      <c r="C13" s="21" t="s">
        <v>306</v>
      </c>
      <c r="D13" s="21" t="s">
        <v>331</v>
      </c>
      <c r="E13" s="34" t="s">
        <v>332</v>
      </c>
      <c r="F13" s="21" t="s">
        <v>309</v>
      </c>
      <c r="G13" s="34" t="s">
        <v>310</v>
      </c>
      <c r="H13" s="21" t="s">
        <v>311</v>
      </c>
      <c r="I13" s="21" t="s">
        <v>324</v>
      </c>
      <c r="J13" s="34" t="s">
        <v>332</v>
      </c>
    </row>
    <row r="14" ht="18.75" customHeight="1" spans="1:10">
      <c r="A14" s="209" t="s">
        <v>279</v>
      </c>
      <c r="B14" s="21" t="s">
        <v>330</v>
      </c>
      <c r="C14" s="21" t="s">
        <v>306</v>
      </c>
      <c r="D14" s="21" t="s">
        <v>307</v>
      </c>
      <c r="E14" s="34" t="s">
        <v>333</v>
      </c>
      <c r="F14" s="21" t="s">
        <v>309</v>
      </c>
      <c r="G14" s="34" t="s">
        <v>310</v>
      </c>
      <c r="H14" s="21" t="s">
        <v>311</v>
      </c>
      <c r="I14" s="21" t="s">
        <v>324</v>
      </c>
      <c r="J14" s="34" t="s">
        <v>333</v>
      </c>
    </row>
    <row r="15" ht="18.75" customHeight="1" spans="1:10">
      <c r="A15" s="209" t="s">
        <v>279</v>
      </c>
      <c r="B15" s="21" t="s">
        <v>330</v>
      </c>
      <c r="C15" s="21" t="s">
        <v>316</v>
      </c>
      <c r="D15" s="21" t="s">
        <v>317</v>
      </c>
      <c r="E15" s="34" t="s">
        <v>334</v>
      </c>
      <c r="F15" s="21" t="s">
        <v>335</v>
      </c>
      <c r="G15" s="34" t="s">
        <v>336</v>
      </c>
      <c r="H15" s="21" t="s">
        <v>311</v>
      </c>
      <c r="I15" s="21" t="s">
        <v>324</v>
      </c>
      <c r="J15" s="34" t="s">
        <v>334</v>
      </c>
    </row>
    <row r="16" ht="18.75" customHeight="1" spans="1:10">
      <c r="A16" s="209" t="s">
        <v>279</v>
      </c>
      <c r="B16" s="21" t="s">
        <v>330</v>
      </c>
      <c r="C16" s="21" t="s">
        <v>326</v>
      </c>
      <c r="D16" s="21" t="s">
        <v>327</v>
      </c>
      <c r="E16" s="34" t="s">
        <v>337</v>
      </c>
      <c r="F16" s="21" t="s">
        <v>322</v>
      </c>
      <c r="G16" s="34" t="s">
        <v>319</v>
      </c>
      <c r="H16" s="21" t="s">
        <v>311</v>
      </c>
      <c r="I16" s="21" t="s">
        <v>324</v>
      </c>
      <c r="J16" s="34" t="s">
        <v>337</v>
      </c>
    </row>
    <row r="17" ht="18.75" customHeight="1" spans="1:10">
      <c r="A17" s="209" t="s">
        <v>288</v>
      </c>
      <c r="B17" s="21" t="s">
        <v>338</v>
      </c>
      <c r="C17" s="21" t="s">
        <v>306</v>
      </c>
      <c r="D17" s="21" t="s">
        <v>331</v>
      </c>
      <c r="E17" s="34" t="s">
        <v>339</v>
      </c>
      <c r="F17" s="21" t="s">
        <v>335</v>
      </c>
      <c r="G17" s="34" t="s">
        <v>319</v>
      </c>
      <c r="H17" s="21" t="s">
        <v>311</v>
      </c>
      <c r="I17" s="21" t="s">
        <v>312</v>
      </c>
      <c r="J17" s="34" t="s">
        <v>339</v>
      </c>
    </row>
    <row r="18" ht="18.75" customHeight="1" spans="1:10">
      <c r="A18" s="209" t="s">
        <v>288</v>
      </c>
      <c r="B18" s="21" t="s">
        <v>338</v>
      </c>
      <c r="C18" s="21" t="s">
        <v>316</v>
      </c>
      <c r="D18" s="21" t="s">
        <v>317</v>
      </c>
      <c r="E18" s="34" t="s">
        <v>340</v>
      </c>
      <c r="F18" s="21" t="s">
        <v>322</v>
      </c>
      <c r="G18" s="34" t="s">
        <v>319</v>
      </c>
      <c r="H18" s="21" t="s">
        <v>311</v>
      </c>
      <c r="I18" s="21" t="s">
        <v>312</v>
      </c>
      <c r="J18" s="34" t="s">
        <v>340</v>
      </c>
    </row>
    <row r="19" ht="18.75" customHeight="1" spans="1:10">
      <c r="A19" s="209" t="s">
        <v>288</v>
      </c>
      <c r="B19" s="21" t="s">
        <v>338</v>
      </c>
      <c r="C19" s="21" t="s">
        <v>326</v>
      </c>
      <c r="D19" s="21" t="s">
        <v>327</v>
      </c>
      <c r="E19" s="34" t="s">
        <v>341</v>
      </c>
      <c r="F19" s="21" t="s">
        <v>322</v>
      </c>
      <c r="G19" s="34" t="s">
        <v>319</v>
      </c>
      <c r="H19" s="21" t="s">
        <v>311</v>
      </c>
      <c r="I19" s="21" t="s">
        <v>312</v>
      </c>
      <c r="J19" s="34" t="s">
        <v>341</v>
      </c>
    </row>
    <row r="20" ht="18.75" customHeight="1" spans="1:10">
      <c r="A20" s="209" t="s">
        <v>286</v>
      </c>
      <c r="B20" s="21" t="s">
        <v>342</v>
      </c>
      <c r="C20" s="21" t="s">
        <v>306</v>
      </c>
      <c r="D20" s="21" t="s">
        <v>343</v>
      </c>
      <c r="E20" s="34" t="s">
        <v>344</v>
      </c>
      <c r="F20" s="21" t="s">
        <v>322</v>
      </c>
      <c r="G20" s="34" t="s">
        <v>345</v>
      </c>
      <c r="H20" s="21" t="s">
        <v>346</v>
      </c>
      <c r="I20" s="21" t="s">
        <v>324</v>
      </c>
      <c r="J20" s="34" t="s">
        <v>347</v>
      </c>
    </row>
    <row r="21" ht="18.75" customHeight="1" spans="1:10">
      <c r="A21" s="209" t="s">
        <v>286</v>
      </c>
      <c r="B21" s="21" t="s">
        <v>342</v>
      </c>
      <c r="C21" s="21" t="s">
        <v>316</v>
      </c>
      <c r="D21" s="21" t="s">
        <v>317</v>
      </c>
      <c r="E21" s="34" t="s">
        <v>348</v>
      </c>
      <c r="F21" s="21" t="s">
        <v>309</v>
      </c>
      <c r="G21" s="34" t="s">
        <v>310</v>
      </c>
      <c r="H21" s="21" t="s">
        <v>311</v>
      </c>
      <c r="I21" s="21" t="s">
        <v>312</v>
      </c>
      <c r="J21" s="34" t="s">
        <v>349</v>
      </c>
    </row>
    <row r="22" ht="18.75" customHeight="1" spans="1:10">
      <c r="A22" s="209" t="s">
        <v>286</v>
      </c>
      <c r="B22" s="21" t="s">
        <v>342</v>
      </c>
      <c r="C22" s="21" t="s">
        <v>326</v>
      </c>
      <c r="D22" s="21" t="s">
        <v>327</v>
      </c>
      <c r="E22" s="34" t="s">
        <v>350</v>
      </c>
      <c r="F22" s="21" t="s">
        <v>309</v>
      </c>
      <c r="G22" s="34" t="s">
        <v>351</v>
      </c>
      <c r="H22" s="21" t="s">
        <v>311</v>
      </c>
      <c r="I22" s="21" t="s">
        <v>312</v>
      </c>
      <c r="J22" s="34" t="s">
        <v>352</v>
      </c>
    </row>
  </sheetData>
  <mergeCells count="10">
    <mergeCell ref="A2:J2"/>
    <mergeCell ref="A3:H3"/>
    <mergeCell ref="A8:A12"/>
    <mergeCell ref="A13:A16"/>
    <mergeCell ref="A17:A19"/>
    <mergeCell ref="A20:A22"/>
    <mergeCell ref="B8:B12"/>
    <mergeCell ref="B13:B16"/>
    <mergeCell ref="B17:B19"/>
    <mergeCell ref="B20:B22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</cp:lastModifiedBy>
  <dcterms:created xsi:type="dcterms:W3CDTF">2025-02-10T02:25:00Z</dcterms:created>
  <dcterms:modified xsi:type="dcterms:W3CDTF">2025-02-10T02:34:09Z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A91CA4733E374051B2074771BE4DA485_13</vt:lpwstr>
  </property>
  <property fmtid="{D5CDD505-2E9C-101B-9397-08002B2CF9AE}" pid="3" name="KSOProductBuildVer">
    <vt:lpwstr>2052-12.1.0.19770</vt:lpwstr>
  </property>
</Properties>
</file>