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<sst xmlns="http://schemas.openxmlformats.org/spreadsheetml/2006/main" count="850" uniqueCount="366">
  <si>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</si>
  <si>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</si>
  <si>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</si>
  <si>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</si>
  <si>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</si>
  <si>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</si>
  <si>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</si>
  <si>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</si>
  <si>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</si>
  <si>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</si>
  <si>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</si>
  <si>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</si>
  <si>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</si>
  <si>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</si>
  <si>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</si>
  <si>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</si>
  <si>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</si>
  <si>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</si>
  <si>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</si>
  <si>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</si>
  <si>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</si>
  <si>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</si>
  <si>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</si>
  <si>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</si>
  <si>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</si>
  <si>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</si>
  <si>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</si>
  <si>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</si>
  <si>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</si>
  <si>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</si>
  <si>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</si>
  <si>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</si>
  <si>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</si>
  <si>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</si>
  <si>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</si>
  <si>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</si>
  <si>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</si>
  <si>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</si>
  <si>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</si>
  <si>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</si>
  <si>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</si>
  <si>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</si>
  <si>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</si>
  <si>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</si>
  <si>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</si>
  <si>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</si>
  <si>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</si>
  <si>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</si>
  <si>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</si>
  <si>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</si>
  <si>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</si>
  <si>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</si>
  <si>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</si>
  <si>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</si>
  <si>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</si>
  <si>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</si>
  <si>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</si>
  <si>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</si>
  <si>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</si>
  <si>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</si>
  <si>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</si>
  <si>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</si>
  <si>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</si>
  <si>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</si>
  <si>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</si>
  <si>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</si>
  <si>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</si>
  <si>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</si>
  <si>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</si>
  <si>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152</t>
  </si>
  <si>
    <t>耿马傣族佤族自治县地震局</t>
  </si>
  <si>
    <t>152001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</si>
  <si>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</si>
  <si>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</si>
  <si>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</si>
  <si>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</si>
  <si>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</si>
  <si>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</si>
  <si>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</si>
  <si>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</si>
  <si>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</si>
  <si>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</si>
  <si>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</si>
  <si>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</si>
  <si>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</si>
  <si>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</si>
  <si>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</si>
  <si>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</si>
  <si>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</si>
  <si>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210</t>
  </si>
  <si>
    <t>卫生健康支出</t>
  </si>
  <si>
    <t>21011</t>
  </si>
  <si>
    <t>2101102</t>
  </si>
  <si>
    <t>2101199</t>
  </si>
  <si>
    <t>221</t>
  </si>
  <si>
    <t>住房保障支出</t>
  </si>
  <si>
    <t>22102</t>
  </si>
  <si>
    <t>2210201</t>
  </si>
  <si>
    <t>224</t>
  </si>
  <si>
    <t>灾害防治及应急管理支出</t>
  </si>
  <si>
    <t>22405</t>
  </si>
  <si>
    <t>2240505</t>
  </si>
  <si>
    <t>2240506</t>
  </si>
  <si>
    <t>2240550</t>
  </si>
  <si>
    <t>22499</t>
  </si>
  <si>
    <t>2249999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</si>
  <si>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</si>
  <si>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</si>
  <si>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</si>
  <si>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</si>
  <si>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</si>
  <si>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</si>
  <si>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</si>
  <si>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</si>
  <si>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</si>
  <si>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</si>
  <si>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</si>
  <si>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</si>
  <si>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</si>
  <si>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</si>
  <si>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</si>
  <si>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</si>
  <si>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</si>
  <si>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</si>
  <si>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</si>
  <si>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</si>
  <si>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</si>
  <si>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</si>
  <si>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</si>
  <si>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</si>
  <si>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</si>
  <si>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</si>
  <si>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</si>
  <si>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</si>
  <si>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</si>
  <si>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</si>
  <si>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</si>
  <si>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</si>
  <si>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</si>
  <si>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</si>
  <si>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</si>
  <si>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</si>
  <si>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</si>
  <si>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</si>
  <si>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</si>
  <si>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</si>
  <si>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</si>
  <si>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</si>
  <si>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</si>
  <si>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</si>
  <si>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</si>
  <si>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</si>
  <si>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</si>
  <si>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</si>
  <si>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</si>
  <si>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</si>
  <si>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行政事业单位医疗</t>
  </si>
  <si>
    <t>事业单位医疗</t>
  </si>
  <si>
    <t>其他行政事业单位医疗支出</t>
  </si>
  <si>
    <t>住房改革支出</t>
  </si>
  <si>
    <t>住房公积金</t>
  </si>
  <si>
    <t>地震事务</t>
  </si>
  <si>
    <t>地震预测预报</t>
  </si>
  <si>
    <t>地震灾害预防</t>
  </si>
  <si>
    <t>地震事业机构</t>
  </si>
  <si>
    <t>其他灾害防治及应急管理支出</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</si>
  <si>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</si>
  <si>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</si>
  <si>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</si>
  <si>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</si>
  <si>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</si>
  <si>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</si>
  <si>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</si>
  <si>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</si>
  <si>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</si>
  <si>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</si>
  <si>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</si>
  <si>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</si>
  <si>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</si>
  <si>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</si>
  <si>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</si>
  <si>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</si>
  <si>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</si>
  <si>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</si>
  <si>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</si>
  <si>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</si>
  <si>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</si>
  <si>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</si>
  <si>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</si>
  <si>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</si>
  <si>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</si>
  <si>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</si>
  <si>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530926210000000000807</t>
  </si>
  <si>
    <t>事业人员工资支出</t>
  </si>
  <si>
    <t>30101</t>
  </si>
  <si>
    <t>基本工资</t>
  </si>
  <si>
    <t>30102</t>
  </si>
  <si>
    <t>津贴补贴</t>
  </si>
  <si>
    <t>530926231100001427644</t>
  </si>
  <si>
    <t>奖励性绩效工资</t>
  </si>
  <si>
    <t>30107</t>
  </si>
  <si>
    <t>绩效工资</t>
  </si>
  <si>
    <t>530926231100001385925</t>
  </si>
  <si>
    <t>事业人员绩效工资（2017年提高部分）</t>
  </si>
  <si>
    <t>530926231100001427649</t>
  </si>
  <si>
    <t>基础性绩效工资</t>
  </si>
  <si>
    <t>530926210000000000808</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</si>
  <si>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</si>
  <si>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</si>
  <si>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</si>
  <si>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</si>
  <si>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</si>
  <si>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</si>
  <si>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</si>
  <si>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</si>
  <si>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</si>
  <si>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</si>
  <si>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</si>
  <si>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</si>
  <si>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</si>
  <si>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</si>
  <si>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</si>
  <si>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</si>
  <si>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</si>
  <si>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530926210000000000809</t>
  </si>
  <si>
    <t>30113</t>
  </si>
  <si>
    <t>530926210000000000813</t>
  </si>
  <si>
    <t>一般公用经费</t>
  </si>
  <si>
    <t>30201</t>
  </si>
  <si>
    <t>办公费</t>
  </si>
  <si>
    <t>530926241100002303375</t>
  </si>
  <si>
    <t>公务接待费（公用经费）</t>
  </si>
  <si>
    <t>30217</t>
  </si>
  <si>
    <t>30211</t>
  </si>
  <si>
    <t>差旅费</t>
  </si>
  <si>
    <t>30207</t>
  </si>
  <si>
    <t>邮电费</t>
  </si>
  <si>
    <t>530926210000000000812</t>
  </si>
  <si>
    <t>工会经费</t>
  </si>
  <si>
    <t>30228</t>
  </si>
  <si>
    <t>530926210000000000811</t>
  </si>
  <si>
    <t>事业人员公务交通补贴</t>
  </si>
  <si>
    <t>30239</t>
  </si>
  <si>
    <t>其他交通费用</t>
  </si>
  <si>
    <t>530926210000000000810</t>
  </si>
  <si>
    <t>离退休费</t>
  </si>
  <si>
    <t>30302</t>
  </si>
  <si>
    <t>退休费</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</si>
  <si>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</si>
  <si>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</si>
  <si>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</si>
  <si>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</si>
  <si>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</si>
  <si>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</si>
  <si>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</si>
  <si>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</si>
  <si>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</si>
  <si>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</si>
  <si>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</si>
  <si>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530926251100004064289</t>
  </si>
  <si>
    <t>30305</t>
  </si>
  <si>
    <t>生活补助</t>
  </si>
  <si>
    <t>防震减灾工作经费</t>
  </si>
  <si>
    <t>530926210000000000815</t>
  </si>
  <si>
    <t>增加防震减灾宣传等工作经费</t>
  </si>
  <si>
    <t>530926210000000000861</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</si>
  <si>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</si>
  <si>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</si>
  <si>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</si>
  <si>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</si>
  <si>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</si>
  <si>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</si>
  <si>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</si>
  <si>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</si>
  <si>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</si>
  <si>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</si>
  <si>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</si>
  <si>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</si>
  <si>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</si>
  <si>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享受金额</t>
  </si>
  <si>
    <t>=</t>
  </si>
  <si>
    <t>2400</t>
  </si>
  <si>
    <t>元</t>
  </si>
  <si>
    <t>定量指标</t>
  </si>
  <si>
    <t>效益指标</t>
  </si>
  <si>
    <t>社会效益</t>
  </si>
  <si>
    <t>宣传知识知晓率</t>
  </si>
  <si>
    <t>&gt;=</t>
  </si>
  <si>
    <t>95</t>
  </si>
  <si>
    <t>%</t>
  </si>
  <si>
    <t>满意度指标</t>
  </si>
  <si>
    <t>服务对象满意度</t>
  </si>
  <si>
    <t>群众满意度</t>
  </si>
  <si>
    <t>通过开展防震减灾宣传活动20次以上，认真贯彻落实“以预防为主、防御与救助相结合”的防震减灾工作方针，认真加强地震监测预报、地震灾害预防、地震应急救援三大工作体系建设，保障全县防震减灾工作能力提升。</t>
  </si>
  <si>
    <t>防震减灾宣传活动次数</t>
  </si>
  <si>
    <t>20</t>
  </si>
  <si>
    <t>次</t>
  </si>
  <si>
    <t>反映开展防震减灾知识宣传活动次数</t>
  </si>
  <si>
    <t>质量指标</t>
  </si>
  <si>
    <t>防震减灾宣传活动完成率</t>
  </si>
  <si>
    <t>90</t>
  </si>
  <si>
    <t>反映防震减灾知识宣传活动完成情况</t>
  </si>
  <si>
    <t>时效指标</t>
  </si>
  <si>
    <t>宣传活动开展及时率</t>
  </si>
  <si>
    <t>反映防震减灾宣传活动开展及时情况</t>
  </si>
  <si>
    <t>提高群众防震安全意识</t>
  </si>
  <si>
    <t>提高</t>
  </si>
  <si>
    <t>是/否</t>
  </si>
  <si>
    <t>定性指标</t>
  </si>
  <si>
    <t>反映提高全县群众防震减灾安全意识情况</t>
  </si>
  <si>
    <t>反映受益群众满意度情况</t>
  </si>
  <si>
    <t>通过开展严密监测预报，加强震灾预防，突出应急准备，强化宣传教育体系， 1.完成每日南汀河断裂2个温泉台站数据收集处理上报；2.印制防震减灾公益科普宣传产品5万份；3.组织开展全县乡镇农场地震应急救援第一响应人培训和三网一员培训；4.开展“六进”宣传活动20场次。提高公众对于地震防震、避震和各种次生灾害性事件的基本鉴别能力、心理承受能力和自救互救能力，全力推动耿马县防震减灾工作再上新台阶。</t>
  </si>
  <si>
    <t>印制宣传册数</t>
  </si>
  <si>
    <t>5万</t>
  </si>
  <si>
    <t>册</t>
  </si>
  <si>
    <t>反映印制防震减灾宣传册数</t>
  </si>
  <si>
    <t>防震减灾宣传完成率</t>
  </si>
  <si>
    <t>反映开展防震减灾宣传活动完成情况</t>
  </si>
  <si>
    <t>反映开展防震减灾宣传活动及时情况</t>
  </si>
  <si>
    <t>群众知晓率</t>
  </si>
  <si>
    <t>反映群众对防震减灾知识知晓情况</t>
  </si>
  <si>
    <t>反映群众满意度情况</t>
  </si>
  <si>
    <t>预算06表</t>
  </si>
  <si>
    <t>政府性基金预算支出预算表</t>
  </si>
  <si>
    <t>单位名称：临沧市发展和改革委员会</t>
  </si>
  <si>
    <t>本年政府性基金预算支出</t>
  </si>
  <si>
    <t>空表说明：本单位没有政府性基金预算支出，故本表无数据。</t>
  </si>
  <si>
    <t>预算07表</t>
  </si>
  <si>
    <t>预算项目</t>
  </si>
  <si>
    <t>采购项目</t>
  </si>
  <si>
    <t>采购目录</t>
  </si>
  <si>
    <t>计量
单位</t>
  </si>
  <si>
    <t>数量</t>
  </si>
  <si>
    <t>面向中小企业预留资金</t>
  </si>
  <si>
    <t>政府性
基金</t>
  </si>
  <si>
    <t>国有资本经营收益</t>
  </si>
  <si>
    <t>财政专户管理的收入</t>
  </si>
  <si>
    <t>空表说明：本单位没有政府采购预算支出，故本表无数据。</t>
  </si>
  <si>
    <t>预算08表</t>
  </si>
  <si>
    <t>政府购买服务项目</t>
  </si>
  <si>
    <t>政府购买服务目录</t>
  </si>
  <si>
    <t>空表说明：本单位没有政府购买服务预算，故本表无数据。</t>
  </si>
  <si>
    <t>预算09-1表</t>
  </si>
  <si>
    <t>单位名称（项目）</t>
  </si>
  <si>
    <t>地区</t>
  </si>
  <si>
    <t>政府性基金</t>
  </si>
  <si>
    <t>-</t>
  </si>
  <si>
    <t>空表说明：本单位没有县对下转移支付资金，故本表无数据。</t>
  </si>
  <si>
    <t>预算09-2表</t>
  </si>
  <si>
    <t>预算10表</t>
  </si>
  <si>
    <t>资产类别</t>
  </si>
  <si>
    <t>资产分类代码.名称</t>
  </si>
  <si>
    <t>资产名称</t>
  </si>
  <si>
    <t>计量单位</t>
  </si>
  <si>
    <t>财政部门批复数（元）</t>
  </si>
  <si>
    <t>单价</t>
  </si>
  <si>
    <t>金额</t>
  </si>
  <si>
    <t>空表说明：本单位没有新增资产预算，故本表无数据。</t>
  </si>
  <si>
    <t>预算11表</t>
  </si>
  <si>
    <t>上级补助</t>
  </si>
  <si>
    <t>空表说明：本单位没有转移支付补助项目支出预算，故本表无数据</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</si>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</sst>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8"/>
      <c r="C2" s="198"/>
      <c r="D2" s="198"/>
    </row>
    <row r="3" ht="18.75" customHeight="1" spans="1:4">
      <c r="A3" s="41" t="str">
        <f>"单位名称："&amp;"耿马傣族佤族自治县地震局"</f>
        <v>单位名称：耿马傣族佤族自治县地震局</v>
      </c>
      <c r="B3" s="199"/>
      <c r="C3" s="199"/>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1523325.52</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0" t="s">
        <v>14</v>
      </c>
      <c r="B11" s="23">
        <v>30100</v>
      </c>
      <c r="C11" s="157" t="s">
        <v>15</v>
      </c>
      <c r="D11" s="23"/>
    </row>
    <row r="12" ht="18.75" customHeight="1" spans="1:4">
      <c r="A12" s="160" t="s">
        <v>16</v>
      </c>
      <c r="B12" s="23"/>
      <c r="C12" s="159" t="s">
        <v>17</v>
      </c>
      <c r="D12" s="23"/>
    </row>
    <row r="13" ht="18.75" customHeight="1" spans="1:4">
      <c r="A13" s="160" t="s">
        <v>18</v>
      </c>
      <c r="B13" s="23"/>
      <c r="C13" s="159" t="s">
        <v>19</v>
      </c>
      <c r="D13" s="23"/>
    </row>
    <row r="14" ht="18.75" customHeight="1" spans="1:4">
      <c r="A14" s="160" t="s">
        <v>20</v>
      </c>
      <c r="B14" s="23">
        <v>30000</v>
      </c>
      <c r="C14" s="159" t="s">
        <v>21</v>
      </c>
      <c r="D14" s="23">
        <v>161520.24</v>
      </c>
    </row>
    <row r="15" ht="18.75" customHeight="1" spans="1:4">
      <c r="A15" s="160" t="s">
        <v>22</v>
      </c>
      <c r="B15" s="23"/>
      <c r="C15" s="159" t="s">
        <v>23</v>
      </c>
      <c r="D15" s="23">
        <v>65923.15</v>
      </c>
    </row>
    <row r="16" ht="18.75" customHeight="1" spans="1:4">
      <c r="A16" s="160" t="s">
        <v>24</v>
      </c>
      <c r="B16" s="23">
        <v>100</v>
      </c>
      <c r="C16" s="160" t="s">
        <v>25</v>
      </c>
      <c r="D16" s="23"/>
    </row>
    <row r="17" ht="18.75" customHeight="1" spans="1:4">
      <c r="A17" s="160" t="s">
        <v>26</v>
      </c>
      <c r="B17" s="23"/>
      <c r="C17" s="160" t="s">
        <v>27</v>
      </c>
      <c r="D17" s="23"/>
    </row>
    <row r="18" ht="18.75" customHeight="1" spans="1:4">
      <c r="A18" s="161" t="s">
        <v>26</v>
      </c>
      <c r="B18" s="23"/>
      <c r="C18" s="159" t="s">
        <v>28</v>
      </c>
      <c r="D18" s="23"/>
    </row>
    <row r="19" ht="18.75" customHeight="1" spans="1:4">
      <c r="A19" s="161" t="s">
        <v>26</v>
      </c>
      <c r="B19" s="23"/>
      <c r="C19" s="159" t="s">
        <v>29</v>
      </c>
      <c r="D19" s="23"/>
    </row>
    <row r="20" ht="18.75" customHeight="1" spans="1:4">
      <c r="A20" s="161" t="s">
        <v>26</v>
      </c>
      <c r="B20" s="23"/>
      <c r="C20" s="159" t="s">
        <v>30</v>
      </c>
      <c r="D20" s="23"/>
    </row>
    <row r="21" ht="18.75" customHeight="1" spans="1:4">
      <c r="A21" s="161" t="s">
        <v>26</v>
      </c>
      <c r="B21" s="23"/>
      <c r="C21" s="159" t="s">
        <v>31</v>
      </c>
      <c r="D21" s="23"/>
    </row>
    <row r="22" ht="18.75" customHeight="1" spans="1:4">
      <c r="A22" s="161" t="s">
        <v>26</v>
      </c>
      <c r="B22" s="23"/>
      <c r="C22" s="159" t="s">
        <v>32</v>
      </c>
      <c r="D22" s="23"/>
    </row>
    <row r="23" ht="18.75" customHeight="1" spans="1:4">
      <c r="A23" s="161" t="s">
        <v>26</v>
      </c>
      <c r="B23" s="23"/>
      <c r="C23" s="159" t="s">
        <v>33</v>
      </c>
      <c r="D23" s="23"/>
    </row>
    <row r="24" ht="18.75" customHeight="1" spans="1:4">
      <c r="A24" s="161" t="s">
        <v>26</v>
      </c>
      <c r="B24" s="23"/>
      <c r="C24" s="159" t="s">
        <v>34</v>
      </c>
      <c r="D24" s="23"/>
    </row>
    <row r="25" ht="18.75" customHeight="1" spans="1:4">
      <c r="A25" s="161" t="s">
        <v>26</v>
      </c>
      <c r="B25" s="23"/>
      <c r="C25" s="159" t="s">
        <v>35</v>
      </c>
      <c r="D25" s="23">
        <v>104618.88</v>
      </c>
    </row>
    <row r="26" ht="18.75" customHeight="1" spans="1:4">
      <c r="A26" s="161" t="s">
        <v>26</v>
      </c>
      <c r="B26" s="23"/>
      <c r="C26" s="159" t="s">
        <v>36</v>
      </c>
      <c r="D26" s="23"/>
    </row>
    <row r="27" ht="18.75" customHeight="1" spans="1:4">
      <c r="A27" s="161" t="s">
        <v>26</v>
      </c>
      <c r="B27" s="23"/>
      <c r="C27" s="159" t="s">
        <v>37</v>
      </c>
      <c r="D27" s="23"/>
    </row>
    <row r="28" ht="18.75" customHeight="1" spans="1:4">
      <c r="A28" s="161" t="s">
        <v>26</v>
      </c>
      <c r="B28" s="23"/>
      <c r="C28" s="159" t="s">
        <v>38</v>
      </c>
      <c r="D28" s="23">
        <v>1191263.25</v>
      </c>
    </row>
    <row r="29" ht="18.75" customHeight="1" spans="1:4">
      <c r="A29" s="161" t="s">
        <v>26</v>
      </c>
      <c r="B29" s="23"/>
      <c r="C29" s="159" t="s">
        <v>39</v>
      </c>
      <c r="D29" s="23"/>
    </row>
    <row r="30" ht="18.75" customHeight="1" spans="1:4">
      <c r="A30" s="162" t="s">
        <v>26</v>
      </c>
      <c r="B30" s="23"/>
      <c r="C30" s="160" t="s">
        <v>40</v>
      </c>
      <c r="D30" s="23"/>
    </row>
    <row r="31" ht="18.75" customHeight="1" spans="1:4">
      <c r="A31" s="162" t="s">
        <v>26</v>
      </c>
      <c r="B31" s="23"/>
      <c r="C31" s="160" t="s">
        <v>41</v>
      </c>
      <c r="D31" s="23"/>
    </row>
    <row r="32" ht="18.75" customHeight="1" spans="1:4">
      <c r="A32" s="162" t="s">
        <v>26</v>
      </c>
      <c r="B32" s="23"/>
      <c r="C32" s="160" t="s">
        <v>42</v>
      </c>
      <c r="D32" s="23"/>
    </row>
    <row r="33" ht="18.75" customHeight="1" spans="1:4">
      <c r="A33" s="201" t="s">
        <v>43</v>
      </c>
      <c r="B33" s="163">
        <f>SUM(B7:B11)</f>
        <v>1553425.52</v>
      </c>
      <c r="C33" s="202" t="s">
        <v>44</v>
      </c>
      <c r="D33" s="163">
        <v>1523325.52</v>
      </c>
    </row>
    <row r="34" ht="18.75" customHeight="1" spans="1:4">
      <c r="A34" s="203" t="s">
        <v>45</v>
      </c>
      <c r="B34" s="23"/>
      <c r="C34" s="130" t="s">
        <v>46</v>
      </c>
      <c r="D34" s="23">
        <v>30100</v>
      </c>
    </row>
    <row r="35" ht="18.75" customHeight="1" spans="1:4">
      <c r="A35" s="203" t="s">
        <v>47</v>
      </c>
      <c r="B35" s="23"/>
      <c r="C35" s="130" t="s">
        <v>47</v>
      </c>
      <c r="D35" s="23"/>
    </row>
    <row r="36" ht="18.75" customHeight="1" spans="1:4">
      <c r="A36" s="203" t="s">
        <v>48</v>
      </c>
      <c r="B36" s="23"/>
      <c r="C36" s="130" t="s">
        <v>49</v>
      </c>
      <c r="D36" s="23">
        <v>30100</v>
      </c>
    </row>
    <row r="37" ht="18.75" customHeight="1" spans="1:4">
      <c r="A37" s="204" t="s">
        <v>50</v>
      </c>
      <c r="B37" s="163">
        <f t="shared" ref="B37:D37" si="0">B33+B34</f>
        <v>1553425.52</v>
      </c>
      <c r="C37" s="202" t="s">
        <v>51</v>
      </c>
      <c r="D37" s="163">
        <f t="shared" si="0"/>
        <v>1553425.52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G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1"/>
      <c r="O1" s="67"/>
      <c r="P1" s="67"/>
      <c r="Q1" s="67"/>
      <c r="R1" s="67"/>
      <c r="S1" s="38" t="s">
        <v>52</v>
      </c>
    </row>
    <row r="2" ht="57.75" customHeight="1" spans="1:19">
      <c r="A2" s="126" t="str">
        <f>"2025"&amp;"年部门收入预算表"</f>
        <v>2025年部门收入预算表</v>
      </c>
      <c r="B2" s="174"/>
      <c r="C2" s="174"/>
      <c r="D2" s="174"/>
      <c r="E2" s="174"/>
      <c r="F2" s="174"/>
      <c r="G2" s="174"/>
      <c r="H2" s="174"/>
      <c r="I2" s="174"/>
      <c r="J2" s="174"/>
      <c r="K2" s="174"/>
      <c r="L2" s="174"/>
      <c r="M2" s="174"/>
      <c r="N2" s="174"/>
      <c r="O2" s="192"/>
      <c r="P2" s="192"/>
      <c r="Q2" s="192"/>
      <c r="R2" s="192"/>
      <c r="S2" s="192"/>
    </row>
    <row r="3" ht="18.75" customHeight="1" spans="1:19">
      <c r="A3" s="41" t="str">
        <f>"单位名称："&amp;"耿马傣族佤族自治县地震局"</f>
        <v>单位名称：耿马傣族佤族自治县地震局</v>
      </c>
      <c r="B3" s="93"/>
      <c r="C3" s="93"/>
      <c r="D3" s="93"/>
      <c r="E3" s="93"/>
      <c r="F3" s="93"/>
      <c r="G3" s="93"/>
      <c r="H3" s="93"/>
      <c r="I3" s="93"/>
      <c r="J3" s="71"/>
      <c r="K3" s="93"/>
      <c r="L3" s="93"/>
      <c r="M3" s="93"/>
      <c r="N3" s="93"/>
      <c r="O3" s="71"/>
      <c r="P3" s="71"/>
      <c r="Q3" s="71"/>
      <c r="R3" s="71"/>
      <c r="S3" s="38" t="s">
        <v>1</v>
      </c>
    </row>
    <row r="4" ht="18.75" customHeight="1" spans="1:19">
      <c r="A4" s="175" t="s">
        <v>53</v>
      </c>
      <c r="B4" s="176" t="s">
        <v>54</v>
      </c>
      <c r="C4" s="176" t="s">
        <v>55</v>
      </c>
      <c r="D4" s="177" t="s">
        <v>56</v>
      </c>
      <c r="E4" s="178"/>
      <c r="F4" s="178"/>
      <c r="G4" s="178"/>
      <c r="H4" s="178"/>
      <c r="I4" s="178"/>
      <c r="J4" s="193"/>
      <c r="K4" s="178"/>
      <c r="L4" s="178"/>
      <c r="M4" s="178"/>
      <c r="N4" s="194"/>
      <c r="O4" s="177" t="s">
        <v>45</v>
      </c>
      <c r="P4" s="177"/>
      <c r="Q4" s="177"/>
      <c r="R4" s="177"/>
      <c r="S4" s="197"/>
    </row>
    <row r="5" ht="18.75" customHeight="1" spans="1:19">
      <c r="A5" s="179"/>
      <c r="B5" s="180"/>
      <c r="C5" s="180"/>
      <c r="D5" s="181" t="s">
        <v>57</v>
      </c>
      <c r="E5" s="181" t="s">
        <v>58</v>
      </c>
      <c r="F5" s="181" t="s">
        <v>59</v>
      </c>
      <c r="G5" s="181" t="s">
        <v>60</v>
      </c>
      <c r="H5" s="181" t="s">
        <v>61</v>
      </c>
      <c r="I5" s="195" t="s">
        <v>62</v>
      </c>
      <c r="J5" s="195"/>
      <c r="K5" s="195"/>
      <c r="L5" s="195"/>
      <c r="M5" s="195"/>
      <c r="N5" s="184"/>
      <c r="O5" s="181" t="s">
        <v>57</v>
      </c>
      <c r="P5" s="181" t="s">
        <v>58</v>
      </c>
      <c r="Q5" s="181" t="s">
        <v>59</v>
      </c>
      <c r="R5" s="181" t="s">
        <v>60</v>
      </c>
      <c r="S5" s="181" t="s">
        <v>63</v>
      </c>
    </row>
    <row r="6" ht="18.75" customHeight="1" spans="1:19">
      <c r="A6" s="182"/>
      <c r="B6" s="183"/>
      <c r="C6" s="183"/>
      <c r="D6" s="184"/>
      <c r="E6" s="184"/>
      <c r="F6" s="184"/>
      <c r="G6" s="184"/>
      <c r="H6" s="184"/>
      <c r="I6" s="183" t="s">
        <v>57</v>
      </c>
      <c r="J6" s="183" t="s">
        <v>64</v>
      </c>
      <c r="K6" s="183" t="s">
        <v>65</v>
      </c>
      <c r="L6" s="183" t="s">
        <v>66</v>
      </c>
      <c r="M6" s="183" t="s">
        <v>67</v>
      </c>
      <c r="N6" s="183" t="s">
        <v>68</v>
      </c>
      <c r="O6" s="196"/>
      <c r="P6" s="196"/>
      <c r="Q6" s="196"/>
      <c r="R6" s="196"/>
      <c r="S6" s="18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5" t="s">
        <v>69</v>
      </c>
      <c r="B8" s="186" t="s">
        <v>70</v>
      </c>
      <c r="C8" s="23">
        <v>1553425.52</v>
      </c>
      <c r="D8" s="23">
        <v>1553425.52</v>
      </c>
      <c r="E8" s="23">
        <v>1523325.52</v>
      </c>
      <c r="F8" s="23"/>
      <c r="G8" s="23"/>
      <c r="H8" s="23"/>
      <c r="I8" s="23">
        <v>30100</v>
      </c>
      <c r="J8" s="23"/>
      <c r="K8" s="23"/>
      <c r="L8" s="23">
        <v>30000</v>
      </c>
      <c r="M8" s="23"/>
      <c r="N8" s="23">
        <v>100</v>
      </c>
      <c r="O8" s="23"/>
      <c r="P8" s="23"/>
      <c r="Q8" s="23"/>
      <c r="R8" s="23"/>
      <c r="S8" s="23"/>
    </row>
    <row r="9" ht="18.75" customHeight="1" spans="1:19">
      <c r="A9" s="187" t="s">
        <v>71</v>
      </c>
      <c r="B9" s="188" t="s">
        <v>70</v>
      </c>
      <c r="C9" s="23">
        <v>1553425.52</v>
      </c>
      <c r="D9" s="23">
        <v>1553425.52</v>
      </c>
      <c r="E9" s="23">
        <v>1523325.52</v>
      </c>
      <c r="F9" s="23"/>
      <c r="G9" s="23"/>
      <c r="H9" s="23"/>
      <c r="I9" s="23">
        <v>30100</v>
      </c>
      <c r="J9" s="23"/>
      <c r="K9" s="23"/>
      <c r="L9" s="23">
        <v>30000</v>
      </c>
      <c r="M9" s="23"/>
      <c r="N9" s="23">
        <v>100</v>
      </c>
      <c r="O9" s="23"/>
      <c r="P9" s="23"/>
      <c r="Q9" s="23"/>
      <c r="R9" s="23"/>
      <c r="S9" s="23"/>
    </row>
    <row r="10" ht="18.75" customHeight="1" spans="1:19">
      <c r="A10" s="189" t="s">
        <v>55</v>
      </c>
      <c r="B10" s="190"/>
      <c r="C10" s="23">
        <v>1553425.52</v>
      </c>
      <c r="D10" s="23">
        <v>1553425.52</v>
      </c>
      <c r="E10" s="23">
        <v>1523325.52</v>
      </c>
      <c r="F10" s="23"/>
      <c r="G10" s="23"/>
      <c r="H10" s="23"/>
      <c r="I10" s="23">
        <v>30100</v>
      </c>
      <c r="J10" s="23"/>
      <c r="K10" s="23"/>
      <c r="L10" s="23">
        <v>30000</v>
      </c>
      <c r="M10" s="23"/>
      <c r="N10" s="23">
        <v>100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topLeftCell="I1"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5"/>
      <c r="E1" s="1"/>
      <c r="F1" s="1"/>
      <c r="G1" s="1"/>
      <c r="H1" s="165"/>
      <c r="I1" s="1"/>
      <c r="J1" s="165"/>
      <c r="K1" s="1"/>
      <c r="L1" s="1"/>
      <c r="M1" s="1"/>
      <c r="N1" s="1"/>
      <c r="O1" s="39" t="s">
        <v>72</v>
      </c>
    </row>
    <row r="2" ht="42" customHeight="1" spans="1:15">
      <c r="A2" s="5" t="str">
        <f>"2025"&amp;"年部门支出预算表"</f>
        <v>2025年部门支出预算表</v>
      </c>
      <c r="B2" s="166"/>
      <c r="C2" s="166"/>
      <c r="D2" s="166"/>
      <c r="E2" s="166"/>
      <c r="F2" s="166"/>
      <c r="G2" s="166"/>
      <c r="H2" s="166"/>
      <c r="I2" s="166"/>
      <c r="J2" s="166"/>
      <c r="K2" s="166"/>
      <c r="L2" s="166"/>
      <c r="M2" s="166"/>
      <c r="N2" s="166"/>
      <c r="O2" s="166"/>
    </row>
    <row r="3" ht="18.75" customHeight="1" spans="1:15">
      <c r="A3" s="167" t="str">
        <f>"单位名称："&amp;"耿马傣族佤族自治县地震局"</f>
        <v>单位名称：耿马傣族佤族自治县地震局</v>
      </c>
      <c r="B3" s="168"/>
      <c r="C3" s="62"/>
      <c r="D3" s="30"/>
      <c r="E3" s="62"/>
      <c r="F3" s="62"/>
      <c r="G3" s="62"/>
      <c r="H3" s="30"/>
      <c r="I3" s="62"/>
      <c r="J3" s="30"/>
      <c r="K3" s="62"/>
      <c r="L3" s="62"/>
      <c r="M3" s="173"/>
      <c r="N3" s="173"/>
      <c r="O3" s="39" t="s">
        <v>1</v>
      </c>
    </row>
    <row r="4" ht="18.75" customHeight="1" spans="1:15">
      <c r="A4" s="10" t="s">
        <v>73</v>
      </c>
      <c r="B4" s="10" t="s">
        <v>74</v>
      </c>
      <c r="C4" s="10" t="s">
        <v>55</v>
      </c>
      <c r="D4" s="12" t="s">
        <v>58</v>
      </c>
      <c r="E4" s="74" t="s">
        <v>75</v>
      </c>
      <c r="F4" s="136" t="s">
        <v>76</v>
      </c>
      <c r="G4" s="10" t="s">
        <v>59</v>
      </c>
      <c r="H4" s="10" t="s">
        <v>60</v>
      </c>
      <c r="I4" s="10" t="s">
        <v>77</v>
      </c>
      <c r="J4" s="12" t="s">
        <v>78</v>
      </c>
      <c r="K4" s="13"/>
      <c r="L4" s="13"/>
      <c r="M4" s="13"/>
      <c r="N4" s="13"/>
      <c r="O4" s="14"/>
    </row>
    <row r="5" ht="30" customHeight="1" spans="1:15">
      <c r="A5" s="18"/>
      <c r="B5" s="18"/>
      <c r="C5" s="18"/>
      <c r="D5" s="66" t="s">
        <v>57</v>
      </c>
      <c r="E5" s="92" t="s">
        <v>75</v>
      </c>
      <c r="F5" s="92" t="s">
        <v>76</v>
      </c>
      <c r="G5" s="18"/>
      <c r="H5" s="18"/>
      <c r="I5" s="18"/>
      <c r="J5" s="66" t="s">
        <v>57</v>
      </c>
      <c r="K5" s="46" t="s">
        <v>79</v>
      </c>
      <c r="L5" s="46" t="s">
        <v>80</v>
      </c>
      <c r="M5" s="46" t="s">
        <v>81</v>
      </c>
      <c r="N5" s="46" t="s">
        <v>82</v>
      </c>
      <c r="O5" s="46" t="s">
        <v>83</v>
      </c>
    </row>
    <row r="6" ht="18.75" customHeight="1" spans="1:15">
      <c r="A6" s="115">
        <v>1</v>
      </c>
      <c r="B6" s="115">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4" t="s">
        <v>85</v>
      </c>
      <c r="C7" s="23">
        <v>161520.24</v>
      </c>
      <c r="D7" s="23">
        <v>161520.24</v>
      </c>
      <c r="E7" s="23">
        <v>161520.24</v>
      </c>
      <c r="F7" s="23"/>
      <c r="G7" s="23"/>
      <c r="H7" s="23"/>
      <c r="I7" s="23"/>
      <c r="J7" s="23"/>
      <c r="K7" s="23"/>
      <c r="L7" s="23"/>
      <c r="M7" s="23"/>
      <c r="N7" s="23"/>
      <c r="O7" s="23"/>
    </row>
    <row r="8" ht="18.75" customHeight="1" spans="1:15">
      <c r="A8" s="169" t="s">
        <v>86</v>
      </c>
      <c r="B8" s="170" t="str">
        <f>"  "&amp;"行政事业单位养老支出"</f>
        <v>  行政事业单位养老支出</v>
      </c>
      <c r="C8" s="23">
        <v>161520.24</v>
      </c>
      <c r="D8" s="23">
        <v>161520.24</v>
      </c>
      <c r="E8" s="23">
        <v>161520.24</v>
      </c>
      <c r="F8" s="23"/>
      <c r="G8" s="23"/>
      <c r="H8" s="23"/>
      <c r="I8" s="23"/>
      <c r="J8" s="23"/>
      <c r="K8" s="23"/>
      <c r="L8" s="23"/>
      <c r="M8" s="23"/>
      <c r="N8" s="23"/>
      <c r="O8" s="23"/>
    </row>
    <row r="9" ht="18.75" customHeight="1" spans="1:15">
      <c r="A9" s="169" t="s">
        <v>87</v>
      </c>
      <c r="B9" s="170" t="str">
        <f>"    "&amp;"事业单位离退休"</f>
        <v>    事业单位离退休</v>
      </c>
      <c r="C9" s="23">
        <v>22028.4</v>
      </c>
      <c r="D9" s="23">
        <v>22028.4</v>
      </c>
      <c r="E9" s="23">
        <v>22028.4</v>
      </c>
      <c r="F9" s="23"/>
      <c r="G9" s="23"/>
      <c r="H9" s="23"/>
      <c r="I9" s="23"/>
      <c r="J9" s="23"/>
      <c r="K9" s="23"/>
      <c r="L9" s="23"/>
      <c r="M9" s="23"/>
      <c r="N9" s="23"/>
      <c r="O9" s="23"/>
    </row>
    <row r="10" ht="18.75" customHeight="1" spans="1:15">
      <c r="A10" s="169" t="s">
        <v>88</v>
      </c>
      <c r="B10" s="170" t="str">
        <f>"    "&amp;"机关事业单位基本养老保险缴费支出"</f>
        <v>    机关事业单位基本养老保险缴费支出</v>
      </c>
      <c r="C10" s="23">
        <v>139491.84</v>
      </c>
      <c r="D10" s="23">
        <v>139491.84</v>
      </c>
      <c r="E10" s="23">
        <v>139491.84</v>
      </c>
      <c r="F10" s="23"/>
      <c r="G10" s="23"/>
      <c r="H10" s="23"/>
      <c r="I10" s="23"/>
      <c r="J10" s="23"/>
      <c r="K10" s="23"/>
      <c r="L10" s="23"/>
      <c r="M10" s="23"/>
      <c r="N10" s="23"/>
      <c r="O10" s="23"/>
    </row>
    <row r="11" ht="18.75" customHeight="1" spans="1:15">
      <c r="A11" s="130" t="s">
        <v>89</v>
      </c>
      <c r="B11" s="154" t="s">
        <v>90</v>
      </c>
      <c r="C11" s="23">
        <v>65923.15</v>
      </c>
      <c r="D11" s="23">
        <v>65923.15</v>
      </c>
      <c r="E11" s="23">
        <v>65923.15</v>
      </c>
      <c r="F11" s="23"/>
      <c r="G11" s="23"/>
      <c r="H11" s="23"/>
      <c r="I11" s="23"/>
      <c r="J11" s="23"/>
      <c r="K11" s="23"/>
      <c r="L11" s="23"/>
      <c r="M11" s="23"/>
      <c r="N11" s="23"/>
      <c r="O11" s="23"/>
    </row>
    <row r="12" ht="18.75" customHeight="1" spans="1:15">
      <c r="A12" s="169" t="s">
        <v>91</v>
      </c>
      <c r="B12" s="170" t="str">
        <f>"  "&amp;"行政事业单位医疗"</f>
        <v>  行政事业单位医疗</v>
      </c>
      <c r="C12" s="23">
        <v>65923.15</v>
      </c>
      <c r="D12" s="23">
        <v>65923.15</v>
      </c>
      <c r="E12" s="23">
        <v>65923.15</v>
      </c>
      <c r="F12" s="23"/>
      <c r="G12" s="23"/>
      <c r="H12" s="23"/>
      <c r="I12" s="23"/>
      <c r="J12" s="23"/>
      <c r="K12" s="23"/>
      <c r="L12" s="23"/>
      <c r="M12" s="23"/>
      <c r="N12" s="23"/>
      <c r="O12" s="23"/>
    </row>
    <row r="13" ht="18.75" customHeight="1" spans="1:15">
      <c r="A13" s="169" t="s">
        <v>92</v>
      </c>
      <c r="B13" s="170" t="str">
        <f>"    "&amp;"事业单位医疗"</f>
        <v>    事业单位医疗</v>
      </c>
      <c r="C13" s="23">
        <v>61899.5</v>
      </c>
      <c r="D13" s="23">
        <v>61899.5</v>
      </c>
      <c r="E13" s="23">
        <v>61899.5</v>
      </c>
      <c r="F13" s="23"/>
      <c r="G13" s="23"/>
      <c r="H13" s="23"/>
      <c r="I13" s="23"/>
      <c r="J13" s="23"/>
      <c r="K13" s="23"/>
      <c r="L13" s="23"/>
      <c r="M13" s="23"/>
      <c r="N13" s="23"/>
      <c r="O13" s="23"/>
    </row>
    <row r="14" ht="18.75" customHeight="1" spans="1:15">
      <c r="A14" s="169" t="s">
        <v>93</v>
      </c>
      <c r="B14" s="170" t="str">
        <f>"    "&amp;"其他行政事业单位医疗支出"</f>
        <v>    其他行政事业单位医疗支出</v>
      </c>
      <c r="C14" s="23">
        <v>4023.65</v>
      </c>
      <c r="D14" s="23">
        <v>4023.65</v>
      </c>
      <c r="E14" s="23">
        <v>4023.65</v>
      </c>
      <c r="F14" s="23"/>
      <c r="G14" s="23"/>
      <c r="H14" s="23"/>
      <c r="I14" s="23"/>
      <c r="J14" s="23"/>
      <c r="K14" s="23"/>
      <c r="L14" s="23"/>
      <c r="M14" s="23"/>
      <c r="N14" s="23"/>
      <c r="O14" s="23"/>
    </row>
    <row r="15" ht="18.75" customHeight="1" spans="1:15">
      <c r="A15" s="130" t="s">
        <v>94</v>
      </c>
      <c r="B15" s="154" t="s">
        <v>95</v>
      </c>
      <c r="C15" s="23">
        <v>104618.88</v>
      </c>
      <c r="D15" s="23">
        <v>104618.88</v>
      </c>
      <c r="E15" s="23">
        <v>104618.88</v>
      </c>
      <c r="F15" s="23"/>
      <c r="G15" s="23"/>
      <c r="H15" s="23"/>
      <c r="I15" s="23"/>
      <c r="J15" s="23"/>
      <c r="K15" s="23"/>
      <c r="L15" s="23"/>
      <c r="M15" s="23"/>
      <c r="N15" s="23"/>
      <c r="O15" s="23"/>
    </row>
    <row r="16" ht="18.75" customHeight="1" spans="1:15">
      <c r="A16" s="169" t="s">
        <v>96</v>
      </c>
      <c r="B16" s="170" t="str">
        <f>"  "&amp;"住房改革支出"</f>
        <v>  住房改革支出</v>
      </c>
      <c r="C16" s="23">
        <v>104618.88</v>
      </c>
      <c r="D16" s="23">
        <v>104618.88</v>
      </c>
      <c r="E16" s="23">
        <v>104618.88</v>
      </c>
      <c r="F16" s="23"/>
      <c r="G16" s="23"/>
      <c r="H16" s="23"/>
      <c r="I16" s="23"/>
      <c r="J16" s="23"/>
      <c r="K16" s="23"/>
      <c r="L16" s="23"/>
      <c r="M16" s="23"/>
      <c r="N16" s="23"/>
      <c r="O16" s="23"/>
    </row>
    <row r="17" ht="18.75" customHeight="1" spans="1:15">
      <c r="A17" s="169" t="s">
        <v>97</v>
      </c>
      <c r="B17" s="170" t="str">
        <f>"    "&amp;"住房公积金"</f>
        <v>    住房公积金</v>
      </c>
      <c r="C17" s="23">
        <v>104618.88</v>
      </c>
      <c r="D17" s="23">
        <v>104618.88</v>
      </c>
      <c r="E17" s="23">
        <v>104618.88</v>
      </c>
      <c r="F17" s="23"/>
      <c r="G17" s="23"/>
      <c r="H17" s="23"/>
      <c r="I17" s="23"/>
      <c r="J17" s="23"/>
      <c r="K17" s="23"/>
      <c r="L17" s="23"/>
      <c r="M17" s="23"/>
      <c r="N17" s="23"/>
      <c r="O17" s="23"/>
    </row>
    <row r="18" ht="18.75" customHeight="1" spans="1:15">
      <c r="A18" s="130" t="s">
        <v>98</v>
      </c>
      <c r="B18" s="154" t="s">
        <v>99</v>
      </c>
      <c r="C18" s="23">
        <v>1191263.25</v>
      </c>
      <c r="D18" s="23">
        <v>1191263.25</v>
      </c>
      <c r="E18" s="23">
        <v>1108863.25</v>
      </c>
      <c r="F18" s="23">
        <v>82400</v>
      </c>
      <c r="G18" s="23"/>
      <c r="H18" s="23"/>
      <c r="I18" s="23"/>
      <c r="J18" s="23"/>
      <c r="K18" s="23"/>
      <c r="L18" s="23"/>
      <c r="M18" s="23"/>
      <c r="N18" s="23"/>
      <c r="O18" s="23"/>
    </row>
    <row r="19" ht="18.75" customHeight="1" spans="1:15">
      <c r="A19" s="169" t="s">
        <v>100</v>
      </c>
      <c r="B19" s="170" t="str">
        <f>"  "&amp;"地震事务"</f>
        <v>  地震事务</v>
      </c>
      <c r="C19" s="23">
        <v>1188863.25</v>
      </c>
      <c r="D19" s="23">
        <v>1188863.25</v>
      </c>
      <c r="E19" s="23">
        <v>1108863.25</v>
      </c>
      <c r="F19" s="23">
        <v>80000</v>
      </c>
      <c r="G19" s="23"/>
      <c r="H19" s="23"/>
      <c r="I19" s="23"/>
      <c r="J19" s="23"/>
      <c r="K19" s="23"/>
      <c r="L19" s="23"/>
      <c r="M19" s="23"/>
      <c r="N19" s="23"/>
      <c r="O19" s="23"/>
    </row>
    <row r="20" ht="18.75" customHeight="1" spans="1:15">
      <c r="A20" s="169" t="s">
        <v>101</v>
      </c>
      <c r="B20" s="170" t="str">
        <f>"    "&amp;"地震预测预报"</f>
        <v>    地震预测预报</v>
      </c>
      <c r="C20" s="23">
        <v>50000</v>
      </c>
      <c r="D20" s="23">
        <v>50000</v>
      </c>
      <c r="E20" s="23"/>
      <c r="F20" s="23">
        <v>50000</v>
      </c>
      <c r="G20" s="23"/>
      <c r="H20" s="23"/>
      <c r="I20" s="23"/>
      <c r="J20" s="23"/>
      <c r="K20" s="23"/>
      <c r="L20" s="23"/>
      <c r="M20" s="23"/>
      <c r="N20" s="23"/>
      <c r="O20" s="23"/>
    </row>
    <row r="21" ht="18.75" customHeight="1" spans="1:15">
      <c r="A21" s="169" t="s">
        <v>102</v>
      </c>
      <c r="B21" s="170" t="str">
        <f>"    "&amp;"地震灾害预防"</f>
        <v>    地震灾害预防</v>
      </c>
      <c r="C21" s="23">
        <v>30000</v>
      </c>
      <c r="D21" s="23">
        <v>30000</v>
      </c>
      <c r="E21" s="23"/>
      <c r="F21" s="23">
        <v>30000</v>
      </c>
      <c r="G21" s="23"/>
      <c r="H21" s="23"/>
      <c r="I21" s="23"/>
      <c r="J21" s="23"/>
      <c r="K21" s="23"/>
      <c r="L21" s="23"/>
      <c r="M21" s="23"/>
      <c r="N21" s="23"/>
      <c r="O21" s="23"/>
    </row>
    <row r="22" ht="18.75" customHeight="1" spans="1:15">
      <c r="A22" s="169" t="s">
        <v>103</v>
      </c>
      <c r="B22" s="170" t="str">
        <f>"    "&amp;"地震事业机构"</f>
        <v>    地震事业机构</v>
      </c>
      <c r="C22" s="23">
        <v>1108863.25</v>
      </c>
      <c r="D22" s="23">
        <v>1108863.25</v>
      </c>
      <c r="E22" s="23">
        <v>1108863.25</v>
      </c>
      <c r="F22" s="23"/>
      <c r="G22" s="23"/>
      <c r="H22" s="23"/>
      <c r="I22" s="23"/>
      <c r="J22" s="23"/>
      <c r="K22" s="23"/>
      <c r="L22" s="23"/>
      <c r="M22" s="23"/>
      <c r="N22" s="23"/>
      <c r="O22" s="23"/>
    </row>
    <row r="23" ht="18.75" customHeight="1" spans="1:15">
      <c r="A23" s="169" t="s">
        <v>104</v>
      </c>
      <c r="B23" s="170" t="str">
        <f>"  "&amp;"其他灾害防治及应急管理支出"</f>
        <v>  其他灾害防治及应急管理支出</v>
      </c>
      <c r="C23" s="23">
        <v>2400</v>
      </c>
      <c r="D23" s="23">
        <v>2400</v>
      </c>
      <c r="E23" s="23"/>
      <c r="F23" s="23">
        <v>2400</v>
      </c>
      <c r="G23" s="23"/>
      <c r="H23" s="23"/>
      <c r="I23" s="23"/>
      <c r="J23" s="23"/>
      <c r="K23" s="23"/>
      <c r="L23" s="23"/>
      <c r="M23" s="23"/>
      <c r="N23" s="23"/>
      <c r="O23" s="23"/>
    </row>
    <row r="24" ht="18.75" customHeight="1" spans="1:15">
      <c r="A24" s="169" t="s">
        <v>105</v>
      </c>
      <c r="B24" s="170" t="str">
        <f>"    "&amp;"其他灾害防治及应急管理支出"</f>
        <v>    其他灾害防治及应急管理支出</v>
      </c>
      <c r="C24" s="23">
        <v>2400</v>
      </c>
      <c r="D24" s="23">
        <v>2400</v>
      </c>
      <c r="E24" s="23"/>
      <c r="F24" s="23">
        <v>2400</v>
      </c>
      <c r="G24" s="23"/>
      <c r="H24" s="23"/>
      <c r="I24" s="23"/>
      <c r="J24" s="23"/>
      <c r="K24" s="23"/>
      <c r="L24" s="23"/>
      <c r="M24" s="23"/>
      <c r="N24" s="23"/>
      <c r="O24" s="23"/>
    </row>
    <row r="25" ht="18.75" customHeight="1" spans="1:15">
      <c r="A25" s="171" t="s">
        <v>106</v>
      </c>
      <c r="B25" s="172" t="s">
        <v>106</v>
      </c>
      <c r="C25" s="23">
        <v>1523325.52</v>
      </c>
      <c r="D25" s="23">
        <v>1523325.52</v>
      </c>
      <c r="E25" s="23">
        <v>1440925.52</v>
      </c>
      <c r="F25" s="23">
        <v>82400</v>
      </c>
      <c r="G25" s="23"/>
      <c r="H25" s="23"/>
      <c r="I25" s="23"/>
      <c r="J25" s="23"/>
      <c r="K25" s="23"/>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107</v>
      </c>
    </row>
    <row r="2" ht="36" customHeight="1" spans="1:4">
      <c r="A2" s="5" t="str">
        <f>"2025"&amp;"年部门财政拨款收支预算总表"</f>
        <v>2025年部门财政拨款收支预算总表</v>
      </c>
      <c r="B2" s="152"/>
      <c r="C2" s="152"/>
      <c r="D2" s="152"/>
    </row>
    <row r="3" ht="18.75" customHeight="1" spans="1:4">
      <c r="A3" s="7" t="str">
        <f>"单位名称："&amp;"耿马傣族佤族自治县地震局"</f>
        <v>单位名称：耿马傣族佤族自治县地震局</v>
      </c>
      <c r="B3" s="153"/>
      <c r="C3" s="153"/>
      <c r="D3" s="39" t="s">
        <v>1</v>
      </c>
    </row>
    <row r="4" ht="18.75" customHeight="1" spans="1:4">
      <c r="A4" s="12" t="s">
        <v>2</v>
      </c>
      <c r="B4" s="14"/>
      <c r="C4" s="12" t="s">
        <v>3</v>
      </c>
      <c r="D4" s="14"/>
    </row>
    <row r="5" ht="18.75" customHeight="1" spans="1:4">
      <c r="A5" s="31" t="s">
        <v>4</v>
      </c>
      <c r="B5" s="105" t="str">
        <f>"2025"&amp;"年预算数"</f>
        <v>2025年预算数</v>
      </c>
      <c r="C5" s="31" t="s">
        <v>108</v>
      </c>
      <c r="D5" s="105" t="str">
        <f>"2025"&amp;"年预算数"</f>
        <v>2025年预算数</v>
      </c>
    </row>
    <row r="6" ht="18.75" customHeight="1" spans="1:4">
      <c r="A6" s="33"/>
      <c r="B6" s="18"/>
      <c r="C6" s="33"/>
      <c r="D6" s="18"/>
    </row>
    <row r="7" ht="18.75" customHeight="1" spans="1:4">
      <c r="A7" s="154" t="s">
        <v>109</v>
      </c>
      <c r="B7" s="23">
        <v>1523325.52</v>
      </c>
      <c r="C7" s="22" t="s">
        <v>110</v>
      </c>
      <c r="D7" s="23">
        <v>1523325.52</v>
      </c>
    </row>
    <row r="8" ht="18.75" customHeight="1" spans="1:4">
      <c r="A8" s="155" t="s">
        <v>111</v>
      </c>
      <c r="B8" s="23">
        <v>1523325.52</v>
      </c>
      <c r="C8" s="22" t="s">
        <v>112</v>
      </c>
      <c r="D8" s="23"/>
    </row>
    <row r="9" ht="18.75" customHeight="1" spans="1:4">
      <c r="A9" s="155" t="s">
        <v>113</v>
      </c>
      <c r="B9" s="23"/>
      <c r="C9" s="22" t="s">
        <v>114</v>
      </c>
      <c r="D9" s="23"/>
    </row>
    <row r="10" ht="18.75" customHeight="1" spans="1:4">
      <c r="A10" s="155" t="s">
        <v>115</v>
      </c>
      <c r="B10" s="23"/>
      <c r="C10" s="22" t="s">
        <v>116</v>
      </c>
      <c r="D10" s="23"/>
    </row>
    <row r="11" ht="18.75" customHeight="1" spans="1:4">
      <c r="A11" s="156" t="s">
        <v>117</v>
      </c>
      <c r="B11" s="23"/>
      <c r="C11" s="157" t="s">
        <v>118</v>
      </c>
      <c r="D11" s="23"/>
    </row>
    <row r="12" ht="18.75" customHeight="1" spans="1:4">
      <c r="A12" s="158" t="s">
        <v>111</v>
      </c>
      <c r="B12" s="23"/>
      <c r="C12" s="159" t="s">
        <v>119</v>
      </c>
      <c r="D12" s="23"/>
    </row>
    <row r="13" ht="18.75" customHeight="1" spans="1:4">
      <c r="A13" s="158" t="s">
        <v>113</v>
      </c>
      <c r="B13" s="23"/>
      <c r="C13" s="159" t="s">
        <v>120</v>
      </c>
      <c r="D13" s="23"/>
    </row>
    <row r="14" ht="18.75" customHeight="1" spans="1:4">
      <c r="A14" s="158" t="s">
        <v>115</v>
      </c>
      <c r="B14" s="23"/>
      <c r="C14" s="159" t="s">
        <v>121</v>
      </c>
      <c r="D14" s="23"/>
    </row>
    <row r="15" ht="18.75" customHeight="1" spans="1:4">
      <c r="A15" s="158" t="s">
        <v>26</v>
      </c>
      <c r="B15" s="23"/>
      <c r="C15" s="159" t="s">
        <v>122</v>
      </c>
      <c r="D15" s="23">
        <v>161520.24</v>
      </c>
    </row>
    <row r="16" ht="18.75" customHeight="1" spans="1:4">
      <c r="A16" s="158" t="s">
        <v>26</v>
      </c>
      <c r="B16" s="23" t="s">
        <v>26</v>
      </c>
      <c r="C16" s="159" t="s">
        <v>123</v>
      </c>
      <c r="D16" s="23">
        <v>65923.15</v>
      </c>
    </row>
    <row r="17" ht="18.75" customHeight="1" spans="1:4">
      <c r="A17" s="160" t="s">
        <v>26</v>
      </c>
      <c r="B17" s="23" t="s">
        <v>26</v>
      </c>
      <c r="C17" s="159" t="s">
        <v>124</v>
      </c>
      <c r="D17" s="23"/>
    </row>
    <row r="18" ht="18.75" customHeight="1" spans="1:4">
      <c r="A18" s="160" t="s">
        <v>26</v>
      </c>
      <c r="B18" s="23" t="s">
        <v>26</v>
      </c>
      <c r="C18" s="159" t="s">
        <v>125</v>
      </c>
      <c r="D18" s="23"/>
    </row>
    <row r="19" ht="18.75" customHeight="1" spans="1:4">
      <c r="A19" s="161" t="s">
        <v>26</v>
      </c>
      <c r="B19" s="23" t="s">
        <v>26</v>
      </c>
      <c r="C19" s="159" t="s">
        <v>126</v>
      </c>
      <c r="D19" s="23"/>
    </row>
    <row r="20" ht="18.75" customHeight="1" spans="1:4">
      <c r="A20" s="161" t="s">
        <v>26</v>
      </c>
      <c r="B20" s="23" t="s">
        <v>26</v>
      </c>
      <c r="C20" s="159" t="s">
        <v>127</v>
      </c>
      <c r="D20" s="23"/>
    </row>
    <row r="21" ht="18.75" customHeight="1" spans="1:4">
      <c r="A21" s="161" t="s">
        <v>26</v>
      </c>
      <c r="B21" s="23" t="s">
        <v>26</v>
      </c>
      <c r="C21" s="159" t="s">
        <v>128</v>
      </c>
      <c r="D21" s="23"/>
    </row>
    <row r="22" ht="18.75" customHeight="1" spans="1:4">
      <c r="A22" s="161" t="s">
        <v>26</v>
      </c>
      <c r="B22" s="23" t="s">
        <v>26</v>
      </c>
      <c r="C22" s="159" t="s">
        <v>129</v>
      </c>
      <c r="D22" s="23"/>
    </row>
    <row r="23" ht="18.75" customHeight="1" spans="1:4">
      <c r="A23" s="161" t="s">
        <v>26</v>
      </c>
      <c r="B23" s="23" t="s">
        <v>26</v>
      </c>
      <c r="C23" s="159" t="s">
        <v>130</v>
      </c>
      <c r="D23" s="23"/>
    </row>
    <row r="24" ht="18.75" customHeight="1" spans="1:4">
      <c r="A24" s="161" t="s">
        <v>26</v>
      </c>
      <c r="B24" s="23" t="s">
        <v>26</v>
      </c>
      <c r="C24" s="159" t="s">
        <v>131</v>
      </c>
      <c r="D24" s="23"/>
    </row>
    <row r="25" ht="18.75" customHeight="1" spans="1:4">
      <c r="A25" s="161" t="s">
        <v>26</v>
      </c>
      <c r="B25" s="23" t="s">
        <v>26</v>
      </c>
      <c r="C25" s="159" t="s">
        <v>132</v>
      </c>
      <c r="D25" s="23"/>
    </row>
    <row r="26" ht="18.75" customHeight="1" spans="1:4">
      <c r="A26" s="161" t="s">
        <v>26</v>
      </c>
      <c r="B26" s="23" t="s">
        <v>26</v>
      </c>
      <c r="C26" s="159" t="s">
        <v>133</v>
      </c>
      <c r="D26" s="23">
        <v>104618.88</v>
      </c>
    </row>
    <row r="27" ht="18.75" customHeight="1" spans="1:4">
      <c r="A27" s="161" t="s">
        <v>26</v>
      </c>
      <c r="B27" s="23" t="s">
        <v>26</v>
      </c>
      <c r="C27" s="159" t="s">
        <v>134</v>
      </c>
      <c r="D27" s="23"/>
    </row>
    <row r="28" ht="18.75" customHeight="1" spans="1:4">
      <c r="A28" s="161" t="s">
        <v>26</v>
      </c>
      <c r="B28" s="23" t="s">
        <v>26</v>
      </c>
      <c r="C28" s="159" t="s">
        <v>135</v>
      </c>
      <c r="D28" s="23"/>
    </row>
    <row r="29" ht="18.75" customHeight="1" spans="1:4">
      <c r="A29" s="161" t="s">
        <v>26</v>
      </c>
      <c r="B29" s="23" t="s">
        <v>26</v>
      </c>
      <c r="C29" s="159" t="s">
        <v>136</v>
      </c>
      <c r="D29" s="23">
        <v>1191263.25</v>
      </c>
    </row>
    <row r="30" ht="18.75" customHeight="1" spans="1:4">
      <c r="A30" s="161" t="s">
        <v>26</v>
      </c>
      <c r="B30" s="23" t="s">
        <v>26</v>
      </c>
      <c r="C30" s="159" t="s">
        <v>137</v>
      </c>
      <c r="D30" s="23"/>
    </row>
    <row r="31" ht="18.75" customHeight="1" spans="1:4">
      <c r="A31" s="162" t="s">
        <v>26</v>
      </c>
      <c r="B31" s="23" t="s">
        <v>26</v>
      </c>
      <c r="C31" s="159" t="s">
        <v>138</v>
      </c>
      <c r="D31" s="23"/>
    </row>
    <row r="32" ht="18.75" customHeight="1" spans="1:4">
      <c r="A32" s="162" t="s">
        <v>26</v>
      </c>
      <c r="B32" s="23" t="s">
        <v>26</v>
      </c>
      <c r="C32" s="159" t="s">
        <v>139</v>
      </c>
      <c r="D32" s="23"/>
    </row>
    <row r="33" ht="18.75" customHeight="1" spans="1:4">
      <c r="A33" s="162" t="s">
        <v>26</v>
      </c>
      <c r="B33" s="23" t="s">
        <v>26</v>
      </c>
      <c r="C33" s="159" t="s">
        <v>140</v>
      </c>
      <c r="D33" s="23"/>
    </row>
    <row r="34" ht="18.75" customHeight="1" spans="1:4">
      <c r="A34" s="162" t="s">
        <v>26</v>
      </c>
      <c r="B34" s="23" t="s">
        <v>26</v>
      </c>
      <c r="C34" s="159" t="s">
        <v>141</v>
      </c>
      <c r="D34" s="23"/>
    </row>
    <row r="35" ht="18.75" customHeight="1" spans="1:4">
      <c r="A35" s="55" t="s">
        <v>142</v>
      </c>
      <c r="B35" s="163">
        <v>1523325.52</v>
      </c>
      <c r="C35" s="164" t="s">
        <v>51</v>
      </c>
      <c r="D35" s="163">
        <v>1523325.52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C29" sqref="C2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3"/>
      <c r="F1" s="57"/>
      <c r="G1" s="39" t="s">
        <v>143</v>
      </c>
    </row>
    <row r="2" ht="39" customHeight="1" spans="1:7">
      <c r="A2" s="5" t="str">
        <f>"2025"&amp;"年一般公共预算支出预算表（按功能科目分类）"</f>
        <v>2025年一般公共预算支出预算表（按功能科目分类）</v>
      </c>
      <c r="B2" s="144"/>
      <c r="C2" s="144"/>
      <c r="D2" s="144"/>
      <c r="E2" s="144"/>
      <c r="F2" s="144"/>
      <c r="G2" s="144"/>
    </row>
    <row r="3" ht="18" customHeight="1" spans="1:7">
      <c r="A3" s="145" t="str">
        <f>"单位名称："&amp;"耿马傣族佤族自治县地震局"</f>
        <v>单位名称：耿马傣族佤族自治县地震局</v>
      </c>
      <c r="B3" s="29"/>
      <c r="C3" s="30"/>
      <c r="D3" s="30"/>
      <c r="E3" s="30"/>
      <c r="F3" s="100"/>
      <c r="G3" s="39" t="s">
        <v>1</v>
      </c>
    </row>
    <row r="4" ht="20.25" customHeight="1" spans="1:7">
      <c r="A4" s="146" t="s">
        <v>144</v>
      </c>
      <c r="B4" s="147"/>
      <c r="C4" s="105" t="s">
        <v>55</v>
      </c>
      <c r="D4" s="128" t="s">
        <v>75</v>
      </c>
      <c r="E4" s="13"/>
      <c r="F4" s="14"/>
      <c r="G4" s="121" t="s">
        <v>76</v>
      </c>
    </row>
    <row r="5" ht="20.25" customHeight="1" spans="1:7">
      <c r="A5" s="148" t="s">
        <v>73</v>
      </c>
      <c r="B5" s="148" t="s">
        <v>74</v>
      </c>
      <c r="C5" s="33"/>
      <c r="D5" s="66" t="s">
        <v>57</v>
      </c>
      <c r="E5" s="66" t="s">
        <v>145</v>
      </c>
      <c r="F5" s="66" t="s">
        <v>146</v>
      </c>
      <c r="G5" s="94"/>
    </row>
    <row r="6" ht="19.5" customHeight="1" spans="1:7">
      <c r="A6" s="148" t="s">
        <v>147</v>
      </c>
      <c r="B6" s="148" t="s">
        <v>148</v>
      </c>
      <c r="C6" s="148" t="s">
        <v>149</v>
      </c>
      <c r="D6" s="66">
        <v>4</v>
      </c>
      <c r="E6" s="149" t="s">
        <v>150</v>
      </c>
      <c r="F6" s="149" t="s">
        <v>151</v>
      </c>
      <c r="G6" s="148" t="s">
        <v>152</v>
      </c>
    </row>
    <row r="7" ht="18" customHeight="1" spans="1:7">
      <c r="A7" s="34" t="s">
        <v>84</v>
      </c>
      <c r="B7" s="34" t="s">
        <v>85</v>
      </c>
      <c r="C7" s="23">
        <v>161520.24</v>
      </c>
      <c r="D7" s="23">
        <v>161520.24</v>
      </c>
      <c r="E7" s="23">
        <v>161520.24</v>
      </c>
      <c r="F7" s="23"/>
      <c r="G7" s="23"/>
    </row>
    <row r="8" ht="18" customHeight="1" spans="1:7">
      <c r="A8" s="116" t="s">
        <v>86</v>
      </c>
      <c r="B8" s="116" t="s">
        <v>153</v>
      </c>
      <c r="C8" s="23">
        <v>161520.24</v>
      </c>
      <c r="D8" s="23">
        <v>161520.24</v>
      </c>
      <c r="E8" s="23">
        <v>161520.24</v>
      </c>
      <c r="F8" s="23"/>
      <c r="G8" s="23"/>
    </row>
    <row r="9" ht="18" customHeight="1" spans="1:7">
      <c r="A9" s="117" t="s">
        <v>87</v>
      </c>
      <c r="B9" s="117" t="s">
        <v>154</v>
      </c>
      <c r="C9" s="23">
        <v>22028.4</v>
      </c>
      <c r="D9" s="23">
        <v>22028.4</v>
      </c>
      <c r="E9" s="23">
        <v>22028.4</v>
      </c>
      <c r="F9" s="23"/>
      <c r="G9" s="23"/>
    </row>
    <row r="10" ht="18" customHeight="1" spans="1:7">
      <c r="A10" s="117" t="s">
        <v>88</v>
      </c>
      <c r="B10" s="117" t="s">
        <v>155</v>
      </c>
      <c r="C10" s="23">
        <v>139491.84</v>
      </c>
      <c r="D10" s="23">
        <v>139491.84</v>
      </c>
      <c r="E10" s="23">
        <v>139491.84</v>
      </c>
      <c r="F10" s="23"/>
      <c r="G10" s="23"/>
    </row>
    <row r="11" ht="18" customHeight="1" spans="1:7">
      <c r="A11" s="34" t="s">
        <v>89</v>
      </c>
      <c r="B11" s="34" t="s">
        <v>90</v>
      </c>
      <c r="C11" s="23">
        <v>65923.15</v>
      </c>
      <c r="D11" s="23">
        <v>65923.15</v>
      </c>
      <c r="E11" s="23">
        <v>65923.15</v>
      </c>
      <c r="F11" s="23"/>
      <c r="G11" s="23"/>
    </row>
    <row r="12" ht="18" customHeight="1" spans="1:7">
      <c r="A12" s="116" t="s">
        <v>91</v>
      </c>
      <c r="B12" s="116" t="s">
        <v>156</v>
      </c>
      <c r="C12" s="23">
        <v>65923.15</v>
      </c>
      <c r="D12" s="23">
        <v>65923.15</v>
      </c>
      <c r="E12" s="23">
        <v>65923.15</v>
      </c>
      <c r="F12" s="23"/>
      <c r="G12" s="23"/>
    </row>
    <row r="13" ht="18" customHeight="1" spans="1:7">
      <c r="A13" s="117" t="s">
        <v>92</v>
      </c>
      <c r="B13" s="117" t="s">
        <v>157</v>
      </c>
      <c r="C13" s="23">
        <v>61899.5</v>
      </c>
      <c r="D13" s="23">
        <v>61899.5</v>
      </c>
      <c r="E13" s="23">
        <v>61899.5</v>
      </c>
      <c r="F13" s="23"/>
      <c r="G13" s="23"/>
    </row>
    <row r="14" ht="18" customHeight="1" spans="1:7">
      <c r="A14" s="117" t="s">
        <v>93</v>
      </c>
      <c r="B14" s="117" t="s">
        <v>158</v>
      </c>
      <c r="C14" s="23">
        <v>4023.65</v>
      </c>
      <c r="D14" s="23">
        <v>4023.65</v>
      </c>
      <c r="E14" s="23">
        <v>4023.65</v>
      </c>
      <c r="F14" s="23"/>
      <c r="G14" s="23"/>
    </row>
    <row r="15" ht="18" customHeight="1" spans="1:7">
      <c r="A15" s="34" t="s">
        <v>94</v>
      </c>
      <c r="B15" s="34" t="s">
        <v>95</v>
      </c>
      <c r="C15" s="23">
        <v>104618.88</v>
      </c>
      <c r="D15" s="23">
        <v>104618.88</v>
      </c>
      <c r="E15" s="23">
        <v>104618.88</v>
      </c>
      <c r="F15" s="23"/>
      <c r="G15" s="23"/>
    </row>
    <row r="16" ht="18" customHeight="1" spans="1:7">
      <c r="A16" s="116" t="s">
        <v>96</v>
      </c>
      <c r="B16" s="116" t="s">
        <v>159</v>
      </c>
      <c r="C16" s="23">
        <v>104618.88</v>
      </c>
      <c r="D16" s="23">
        <v>104618.88</v>
      </c>
      <c r="E16" s="23">
        <v>104618.88</v>
      </c>
      <c r="F16" s="23"/>
      <c r="G16" s="23"/>
    </row>
    <row r="17" ht="18" customHeight="1" spans="1:7">
      <c r="A17" s="117" t="s">
        <v>97</v>
      </c>
      <c r="B17" s="117" t="s">
        <v>160</v>
      </c>
      <c r="C17" s="23">
        <v>104618.88</v>
      </c>
      <c r="D17" s="23">
        <v>104618.88</v>
      </c>
      <c r="E17" s="23">
        <v>104618.88</v>
      </c>
      <c r="F17" s="23"/>
      <c r="G17" s="23"/>
    </row>
    <row r="18" ht="18" customHeight="1" spans="1:7">
      <c r="A18" s="34" t="s">
        <v>98</v>
      </c>
      <c r="B18" s="34" t="s">
        <v>99</v>
      </c>
      <c r="C18" s="23">
        <v>1191263.25</v>
      </c>
      <c r="D18" s="23">
        <v>1108863.25</v>
      </c>
      <c r="E18" s="23">
        <v>1039926.77</v>
      </c>
      <c r="F18" s="23">
        <v>68936.48</v>
      </c>
      <c r="G18" s="23">
        <v>82400</v>
      </c>
    </row>
    <row r="19" ht="18" customHeight="1" spans="1:7">
      <c r="A19" s="116" t="s">
        <v>100</v>
      </c>
      <c r="B19" s="116" t="s">
        <v>161</v>
      </c>
      <c r="C19" s="23">
        <v>1188863.25</v>
      </c>
      <c r="D19" s="23">
        <v>1108863.25</v>
      </c>
      <c r="E19" s="23">
        <v>1039926.77</v>
      </c>
      <c r="F19" s="23">
        <v>68936.48</v>
      </c>
      <c r="G19" s="23">
        <v>80000</v>
      </c>
    </row>
    <row r="20" ht="18" customHeight="1" spans="1:7">
      <c r="A20" s="117" t="s">
        <v>101</v>
      </c>
      <c r="B20" s="117" t="s">
        <v>162</v>
      </c>
      <c r="C20" s="23">
        <v>50000</v>
      </c>
      <c r="D20" s="23"/>
      <c r="E20" s="23"/>
      <c r="F20" s="23"/>
      <c r="G20" s="23">
        <v>50000</v>
      </c>
    </row>
    <row r="21" ht="18" customHeight="1" spans="1:7">
      <c r="A21" s="117" t="s">
        <v>102</v>
      </c>
      <c r="B21" s="117" t="s">
        <v>163</v>
      </c>
      <c r="C21" s="23">
        <v>30000</v>
      </c>
      <c r="D21" s="23"/>
      <c r="E21" s="23"/>
      <c r="F21" s="23"/>
      <c r="G21" s="23">
        <v>30000</v>
      </c>
    </row>
    <row r="22" ht="18" customHeight="1" spans="1:7">
      <c r="A22" s="117" t="s">
        <v>103</v>
      </c>
      <c r="B22" s="117" t="s">
        <v>164</v>
      </c>
      <c r="C22" s="23">
        <v>1108863.25</v>
      </c>
      <c r="D22" s="23">
        <v>1108863.25</v>
      </c>
      <c r="E22" s="23">
        <v>1039926.77</v>
      </c>
      <c r="F22" s="23">
        <v>68936.48</v>
      </c>
      <c r="G22" s="23"/>
    </row>
    <row r="23" ht="18" customHeight="1" spans="1:7">
      <c r="A23" s="116" t="s">
        <v>104</v>
      </c>
      <c r="B23" s="116" t="s">
        <v>165</v>
      </c>
      <c r="C23" s="23">
        <v>2400</v>
      </c>
      <c r="D23" s="23"/>
      <c r="E23" s="23"/>
      <c r="F23" s="23"/>
      <c r="G23" s="23">
        <v>2400</v>
      </c>
    </row>
    <row r="24" ht="18" customHeight="1" spans="1:7">
      <c r="A24" s="117" t="s">
        <v>105</v>
      </c>
      <c r="B24" s="117" t="s">
        <v>165</v>
      </c>
      <c r="C24" s="23">
        <v>2400</v>
      </c>
      <c r="D24" s="23"/>
      <c r="E24" s="23"/>
      <c r="F24" s="23"/>
      <c r="G24" s="23">
        <v>2400</v>
      </c>
    </row>
    <row r="25" ht="18" customHeight="1" spans="1:7">
      <c r="A25" s="150" t="s">
        <v>106</v>
      </c>
      <c r="B25" s="151" t="s">
        <v>106</v>
      </c>
      <c r="C25" s="23">
        <v>1523325.52</v>
      </c>
      <c r="D25" s="23">
        <v>1440925.52</v>
      </c>
      <c r="E25" s="23">
        <v>1371989.04</v>
      </c>
      <c r="F25" s="23">
        <v>68936.48</v>
      </c>
      <c r="G25" s="23">
        <v>82400</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7"/>
      <c r="B1" s="138"/>
      <c r="C1" s="62"/>
      <c r="F1" s="87" t="s">
        <v>166</v>
      </c>
    </row>
    <row r="2" ht="39" customHeight="1" spans="1:6">
      <c r="A2" s="126" t="str">
        <f>"2025"&amp;"年一般公共预算“三公”经费支出预算表"</f>
        <v>2025年一般公共预算“三公”经费支出预算表</v>
      </c>
      <c r="B2" s="51"/>
      <c r="C2" s="51"/>
      <c r="D2" s="51"/>
      <c r="E2" s="51"/>
      <c r="F2" s="51"/>
    </row>
    <row r="3" ht="18.75" customHeight="1" spans="1:6">
      <c r="A3" s="41" t="str">
        <f>"单位名称："&amp;"耿马傣族佤族自治县地震局"</f>
        <v>单位名称：耿马傣族佤族自治县地震局</v>
      </c>
      <c r="B3" s="138"/>
      <c r="C3" s="62"/>
      <c r="D3" s="30"/>
      <c r="F3" s="87" t="s">
        <v>167</v>
      </c>
    </row>
    <row r="4" ht="18.75" customHeight="1" spans="1:6">
      <c r="A4" s="10" t="s">
        <v>168</v>
      </c>
      <c r="B4" s="31" t="s">
        <v>169</v>
      </c>
      <c r="C4" s="12" t="s">
        <v>170</v>
      </c>
      <c r="D4" s="13"/>
      <c r="E4" s="14"/>
      <c r="F4" s="31" t="s">
        <v>171</v>
      </c>
    </row>
    <row r="5" ht="18.75" customHeight="1" spans="1:6">
      <c r="A5" s="17"/>
      <c r="B5" s="33"/>
      <c r="C5" s="66" t="s">
        <v>57</v>
      </c>
      <c r="D5" s="66" t="s">
        <v>172</v>
      </c>
      <c r="E5" s="66" t="s">
        <v>173</v>
      </c>
      <c r="F5" s="33"/>
    </row>
    <row r="6" ht="18.75" customHeight="1" spans="1:6">
      <c r="A6" s="139">
        <v>1</v>
      </c>
      <c r="B6" s="140">
        <v>2</v>
      </c>
      <c r="C6" s="141">
        <v>3</v>
      </c>
      <c r="D6" s="141">
        <v>4</v>
      </c>
      <c r="E6" s="141">
        <v>5</v>
      </c>
      <c r="F6" s="140">
        <v>6</v>
      </c>
    </row>
    <row r="7" ht="18.75" customHeight="1" spans="1:6">
      <c r="A7" s="142">
        <v>2000</v>
      </c>
      <c r="B7" s="142"/>
      <c r="C7" s="142"/>
      <c r="D7" s="142"/>
      <c r="E7" s="142"/>
      <c r="F7" s="142">
        <v>2000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L1"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174</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"单位名称："&amp;"耿马傣族佤族自治县地震局"</f>
        <v>单位名称：耿马傣族佤族自治县地震局</v>
      </c>
      <c r="B3" s="127"/>
      <c r="C3" s="127"/>
      <c r="D3" s="127"/>
      <c r="E3" s="127"/>
      <c r="F3" s="127"/>
      <c r="G3" s="127"/>
      <c r="H3" s="71"/>
      <c r="I3" s="71"/>
      <c r="J3" s="71"/>
      <c r="K3" s="71"/>
      <c r="L3" s="71"/>
      <c r="M3" s="71"/>
      <c r="N3" s="93"/>
      <c r="O3" s="93"/>
      <c r="P3" s="93"/>
      <c r="Q3" s="71"/>
      <c r="U3" s="124"/>
      <c r="W3" s="38" t="s">
        <v>167</v>
      </c>
    </row>
    <row r="4" ht="18" customHeight="1" spans="1:23">
      <c r="A4" s="10" t="s">
        <v>175</v>
      </c>
      <c r="B4" s="10" t="s">
        <v>176</v>
      </c>
      <c r="C4" s="10" t="s">
        <v>177</v>
      </c>
      <c r="D4" s="10" t="s">
        <v>178</v>
      </c>
      <c r="E4" s="10" t="s">
        <v>179</v>
      </c>
      <c r="F4" s="10" t="s">
        <v>180</v>
      </c>
      <c r="G4" s="10" t="s">
        <v>181</v>
      </c>
      <c r="H4" s="128" t="s">
        <v>182</v>
      </c>
      <c r="I4" s="64" t="s">
        <v>182</v>
      </c>
      <c r="J4" s="64"/>
      <c r="K4" s="64"/>
      <c r="L4" s="64"/>
      <c r="M4" s="64"/>
      <c r="N4" s="13"/>
      <c r="O4" s="13"/>
      <c r="P4" s="13"/>
      <c r="Q4" s="74" t="s">
        <v>61</v>
      </c>
      <c r="R4" s="64" t="s">
        <v>78</v>
      </c>
      <c r="S4" s="64"/>
      <c r="T4" s="64"/>
      <c r="U4" s="64"/>
      <c r="V4" s="64"/>
      <c r="W4" s="134"/>
    </row>
    <row r="5" ht="18" customHeight="1" spans="1:23">
      <c r="A5" s="15"/>
      <c r="B5" s="123"/>
      <c r="C5" s="15"/>
      <c r="D5" s="15"/>
      <c r="E5" s="15"/>
      <c r="F5" s="15"/>
      <c r="G5" s="15"/>
      <c r="H5" s="105" t="s">
        <v>183</v>
      </c>
      <c r="I5" s="128" t="s">
        <v>58</v>
      </c>
      <c r="J5" s="64"/>
      <c r="K5" s="64"/>
      <c r="L5" s="64"/>
      <c r="M5" s="134"/>
      <c r="N5" s="12" t="s">
        <v>184</v>
      </c>
      <c r="O5" s="13"/>
      <c r="P5" s="14"/>
      <c r="Q5" s="10" t="s">
        <v>61</v>
      </c>
      <c r="R5" s="128" t="s">
        <v>78</v>
      </c>
      <c r="S5" s="74" t="s">
        <v>64</v>
      </c>
      <c r="T5" s="64" t="s">
        <v>78</v>
      </c>
      <c r="U5" s="74" t="s">
        <v>66</v>
      </c>
      <c r="V5" s="74" t="s">
        <v>67</v>
      </c>
      <c r="W5" s="136" t="s">
        <v>68</v>
      </c>
    </row>
    <row r="6" ht="18.75" customHeight="1" spans="1:23">
      <c r="A6" s="32"/>
      <c r="B6" s="32"/>
      <c r="C6" s="32"/>
      <c r="D6" s="32"/>
      <c r="E6" s="32"/>
      <c r="F6" s="32"/>
      <c r="G6" s="32"/>
      <c r="H6" s="32"/>
      <c r="I6" s="135" t="s">
        <v>185</v>
      </c>
      <c r="J6" s="10" t="s">
        <v>186</v>
      </c>
      <c r="K6" s="10" t="s">
        <v>187</v>
      </c>
      <c r="L6" s="10" t="s">
        <v>188</v>
      </c>
      <c r="M6" s="10" t="s">
        <v>189</v>
      </c>
      <c r="N6" s="10" t="s">
        <v>58</v>
      </c>
      <c r="O6" s="10" t="s">
        <v>59</v>
      </c>
      <c r="P6" s="10" t="s">
        <v>60</v>
      </c>
      <c r="Q6" s="32"/>
      <c r="R6" s="10" t="s">
        <v>57</v>
      </c>
      <c r="S6" s="10" t="s">
        <v>64</v>
      </c>
      <c r="T6" s="10" t="s">
        <v>190</v>
      </c>
      <c r="U6" s="10" t="s">
        <v>66</v>
      </c>
      <c r="V6" s="10" t="s">
        <v>67</v>
      </c>
      <c r="W6" s="10" t="s">
        <v>68</v>
      </c>
    </row>
    <row r="7" ht="37.5" customHeight="1" spans="1:23">
      <c r="A7" s="108"/>
      <c r="B7" s="108"/>
      <c r="C7" s="108"/>
      <c r="D7" s="108"/>
      <c r="E7" s="108"/>
      <c r="F7" s="108"/>
      <c r="G7" s="108"/>
      <c r="H7" s="108"/>
      <c r="I7" s="92"/>
      <c r="J7" s="17" t="s">
        <v>191</v>
      </c>
      <c r="K7" s="17" t="s">
        <v>187</v>
      </c>
      <c r="L7" s="17" t="s">
        <v>188</v>
      </c>
      <c r="M7" s="17" t="s">
        <v>189</v>
      </c>
      <c r="N7" s="17" t="s">
        <v>187</v>
      </c>
      <c r="O7" s="17" t="s">
        <v>188</v>
      </c>
      <c r="P7" s="17" t="s">
        <v>189</v>
      </c>
      <c r="Q7" s="17" t="s">
        <v>61</v>
      </c>
      <c r="R7" s="17" t="s">
        <v>57</v>
      </c>
      <c r="S7" s="17" t="s">
        <v>64</v>
      </c>
      <c r="T7" s="17" t="s">
        <v>190</v>
      </c>
      <c r="U7" s="17" t="s">
        <v>66</v>
      </c>
      <c r="V7" s="17" t="s">
        <v>67</v>
      </c>
      <c r="W7" s="17" t="s">
        <v>68</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70</v>
      </c>
      <c r="B9" s="130"/>
      <c r="C9" s="130"/>
      <c r="D9" s="130"/>
      <c r="E9" s="130"/>
      <c r="F9" s="130"/>
      <c r="G9" s="130"/>
      <c r="H9" s="23">
        <v>1440925.52</v>
      </c>
      <c r="I9" s="23">
        <v>1440925.52</v>
      </c>
      <c r="J9" s="23"/>
      <c r="K9" s="23"/>
      <c r="L9" s="23">
        <v>1440925.52</v>
      </c>
      <c r="M9" s="23"/>
      <c r="N9" s="23"/>
      <c r="O9" s="23"/>
      <c r="P9" s="23"/>
      <c r="Q9" s="23"/>
      <c r="R9" s="23"/>
      <c r="S9" s="23"/>
      <c r="T9" s="23"/>
      <c r="U9" s="23"/>
      <c r="V9" s="23"/>
      <c r="W9" s="23"/>
    </row>
    <row r="10" ht="21" customHeight="1" spans="1:23">
      <c r="A10" s="131" t="s">
        <v>70</v>
      </c>
      <c r="B10" s="21"/>
      <c r="C10" s="21"/>
      <c r="D10" s="21"/>
      <c r="E10" s="21"/>
      <c r="F10" s="21"/>
      <c r="G10" s="21"/>
      <c r="H10" s="23">
        <v>1440925.52</v>
      </c>
      <c r="I10" s="23">
        <v>1440925.52</v>
      </c>
      <c r="J10" s="23"/>
      <c r="K10" s="23"/>
      <c r="L10" s="23">
        <v>1440925.52</v>
      </c>
      <c r="M10" s="23"/>
      <c r="N10" s="23"/>
      <c r="O10" s="23"/>
      <c r="P10" s="23"/>
      <c r="Q10" s="23"/>
      <c r="R10" s="23"/>
      <c r="S10" s="23"/>
      <c r="T10" s="23"/>
      <c r="U10" s="23"/>
      <c r="V10" s="23"/>
      <c r="W10" s="23"/>
    </row>
    <row r="11" ht="21" customHeight="1" spans="1:23">
      <c r="A11" s="131" t="s">
        <v>70</v>
      </c>
      <c r="B11" s="21" t="s">
        <v>192</v>
      </c>
      <c r="C11" s="21" t="s">
        <v>193</v>
      </c>
      <c r="D11" s="21" t="s">
        <v>103</v>
      </c>
      <c r="E11" s="21" t="s">
        <v>164</v>
      </c>
      <c r="F11" s="21" t="s">
        <v>194</v>
      </c>
      <c r="G11" s="21" t="s">
        <v>195</v>
      </c>
      <c r="H11" s="23">
        <v>393852</v>
      </c>
      <c r="I11" s="23">
        <v>393852</v>
      </c>
      <c r="J11" s="23"/>
      <c r="K11" s="23"/>
      <c r="L11" s="23">
        <v>393852</v>
      </c>
      <c r="M11" s="23"/>
      <c r="N11" s="23"/>
      <c r="O11" s="23"/>
      <c r="P11" s="23"/>
      <c r="Q11" s="23"/>
      <c r="R11" s="23"/>
      <c r="S11" s="23"/>
      <c r="T11" s="23"/>
      <c r="U11" s="23"/>
      <c r="V11" s="23"/>
      <c r="W11" s="23"/>
    </row>
    <row r="12" ht="21" customHeight="1" spans="1:23">
      <c r="A12" s="131" t="s">
        <v>70</v>
      </c>
      <c r="B12" s="21" t="s">
        <v>192</v>
      </c>
      <c r="C12" s="21" t="s">
        <v>193</v>
      </c>
      <c r="D12" s="21" t="s">
        <v>103</v>
      </c>
      <c r="E12" s="21" t="s">
        <v>164</v>
      </c>
      <c r="F12" s="21" t="s">
        <v>196</v>
      </c>
      <c r="G12" s="21" t="s">
        <v>197</v>
      </c>
      <c r="H12" s="23">
        <v>102480</v>
      </c>
      <c r="I12" s="23">
        <v>102480</v>
      </c>
      <c r="J12" s="23"/>
      <c r="K12" s="23"/>
      <c r="L12" s="23">
        <v>102480</v>
      </c>
      <c r="M12" s="23"/>
      <c r="N12" s="23"/>
      <c r="O12" s="23"/>
      <c r="P12" s="23"/>
      <c r="Q12" s="23"/>
      <c r="R12" s="23"/>
      <c r="S12" s="23"/>
      <c r="T12" s="23"/>
      <c r="U12" s="23"/>
      <c r="V12" s="23"/>
      <c r="W12" s="23"/>
    </row>
    <row r="13" ht="21" customHeight="1" spans="1:23">
      <c r="A13" s="131" t="s">
        <v>70</v>
      </c>
      <c r="B13" s="21" t="s">
        <v>198</v>
      </c>
      <c r="C13" s="21" t="s">
        <v>199</v>
      </c>
      <c r="D13" s="21" t="s">
        <v>103</v>
      </c>
      <c r="E13" s="21" t="s">
        <v>164</v>
      </c>
      <c r="F13" s="21" t="s">
        <v>200</v>
      </c>
      <c r="G13" s="21" t="s">
        <v>201</v>
      </c>
      <c r="H13" s="23">
        <v>255612</v>
      </c>
      <c r="I13" s="23">
        <v>255612</v>
      </c>
      <c r="J13" s="23"/>
      <c r="K13" s="23"/>
      <c r="L13" s="23">
        <v>255612</v>
      </c>
      <c r="M13" s="23"/>
      <c r="N13" s="23"/>
      <c r="O13" s="23"/>
      <c r="P13" s="23"/>
      <c r="Q13" s="23"/>
      <c r="R13" s="23"/>
      <c r="S13" s="23"/>
      <c r="T13" s="23"/>
      <c r="U13" s="23"/>
      <c r="V13" s="23"/>
      <c r="W13" s="23"/>
    </row>
    <row r="14" ht="21" customHeight="1" spans="1:23">
      <c r="A14" s="131" t="s">
        <v>70</v>
      </c>
      <c r="B14" s="21" t="s">
        <v>202</v>
      </c>
      <c r="C14" s="21" t="s">
        <v>203</v>
      </c>
      <c r="D14" s="21" t="s">
        <v>103</v>
      </c>
      <c r="E14" s="21" t="s">
        <v>164</v>
      </c>
      <c r="F14" s="21" t="s">
        <v>200</v>
      </c>
      <c r="G14" s="21" t="s">
        <v>201</v>
      </c>
      <c r="H14" s="23">
        <v>162000</v>
      </c>
      <c r="I14" s="23">
        <v>162000</v>
      </c>
      <c r="J14" s="23"/>
      <c r="K14" s="23"/>
      <c r="L14" s="23">
        <v>162000</v>
      </c>
      <c r="M14" s="23"/>
      <c r="N14" s="23"/>
      <c r="O14" s="23"/>
      <c r="P14" s="23"/>
      <c r="Q14" s="23"/>
      <c r="R14" s="23"/>
      <c r="S14" s="23"/>
      <c r="T14" s="23"/>
      <c r="U14" s="23"/>
      <c r="V14" s="23"/>
      <c r="W14" s="23"/>
    </row>
    <row r="15" ht="21" customHeight="1" spans="1:23">
      <c r="A15" s="131" t="s">
        <v>70</v>
      </c>
      <c r="B15" s="21" t="s">
        <v>204</v>
      </c>
      <c r="C15" s="21" t="s">
        <v>205</v>
      </c>
      <c r="D15" s="21" t="s">
        <v>103</v>
      </c>
      <c r="E15" s="21" t="s">
        <v>164</v>
      </c>
      <c r="F15" s="21" t="s">
        <v>200</v>
      </c>
      <c r="G15" s="21" t="s">
        <v>201</v>
      </c>
      <c r="H15" s="23">
        <v>119880</v>
      </c>
      <c r="I15" s="23">
        <v>119880</v>
      </c>
      <c r="J15" s="23"/>
      <c r="K15" s="23"/>
      <c r="L15" s="23">
        <v>119880</v>
      </c>
      <c r="M15" s="23"/>
      <c r="N15" s="23"/>
      <c r="O15" s="23"/>
      <c r="P15" s="23"/>
      <c r="Q15" s="23"/>
      <c r="R15" s="23"/>
      <c r="S15" s="23"/>
      <c r="T15" s="23"/>
      <c r="U15" s="23"/>
      <c r="V15" s="23"/>
      <c r="W15" s="23"/>
    </row>
    <row r="16" ht="21" customHeight="1" spans="1:23">
      <c r="A16" s="131" t="s">
        <v>70</v>
      </c>
      <c r="B16" s="21" t="s">
        <v>206</v>
      </c>
      <c r="C16" s="21" t="s">
        <v>207</v>
      </c>
      <c r="D16" s="21" t="s">
        <v>88</v>
      </c>
      <c r="E16" s="21" t="s">
        <v>155</v>
      </c>
      <c r="F16" s="21" t="s">
        <v>208</v>
      </c>
      <c r="G16" s="21" t="s">
        <v>209</v>
      </c>
      <c r="H16" s="23">
        <v>139491.84</v>
      </c>
      <c r="I16" s="23">
        <v>139491.84</v>
      </c>
      <c r="J16" s="23"/>
      <c r="K16" s="23"/>
      <c r="L16" s="23">
        <v>139491.84</v>
      </c>
      <c r="M16" s="23"/>
      <c r="N16" s="23"/>
      <c r="O16" s="23"/>
      <c r="P16" s="23"/>
      <c r="Q16" s="23"/>
      <c r="R16" s="23"/>
      <c r="S16" s="23"/>
      <c r="T16" s="23"/>
      <c r="U16" s="23"/>
      <c r="V16" s="23"/>
      <c r="W16" s="23"/>
    </row>
    <row r="17" ht="21" customHeight="1" spans="1:23">
      <c r="A17" s="131" t="s">
        <v>70</v>
      </c>
      <c r="B17" s="21" t="s">
        <v>206</v>
      </c>
      <c r="C17" s="21" t="s">
        <v>207</v>
      </c>
      <c r="D17" s="21" t="s">
        <v>210</v>
      </c>
      <c r="E17" s="21" t="s">
        <v>211</v>
      </c>
      <c r="F17" s="21" t="s">
        <v>212</v>
      </c>
      <c r="G17" s="21" t="s">
        <v>213</v>
      </c>
      <c r="H17" s="23"/>
      <c r="I17" s="23"/>
      <c r="J17" s="23"/>
      <c r="K17" s="23"/>
      <c r="L17" s="23"/>
      <c r="M17" s="23"/>
      <c r="N17" s="23"/>
      <c r="O17" s="23"/>
      <c r="P17" s="23"/>
      <c r="Q17" s="23"/>
      <c r="R17" s="23"/>
      <c r="S17" s="23"/>
      <c r="T17" s="23"/>
      <c r="U17" s="23"/>
      <c r="V17" s="23"/>
      <c r="W17" s="23"/>
    </row>
    <row r="18" ht="21" customHeight="1" spans="1:23">
      <c r="A18" s="131" t="s">
        <v>70</v>
      </c>
      <c r="B18" s="21" t="s">
        <v>206</v>
      </c>
      <c r="C18" s="21" t="s">
        <v>207</v>
      </c>
      <c r="D18" s="21" t="s">
        <v>214</v>
      </c>
      <c r="E18" s="21" t="s">
        <v>215</v>
      </c>
      <c r="F18" s="21" t="s">
        <v>216</v>
      </c>
      <c r="G18" s="21" t="s">
        <v>217</v>
      </c>
      <c r="H18" s="23"/>
      <c r="I18" s="23"/>
      <c r="J18" s="23"/>
      <c r="K18" s="23"/>
      <c r="L18" s="23"/>
      <c r="M18" s="23"/>
      <c r="N18" s="23"/>
      <c r="O18" s="23"/>
      <c r="P18" s="23"/>
      <c r="Q18" s="23"/>
      <c r="R18" s="23"/>
      <c r="S18" s="23"/>
      <c r="T18" s="23"/>
      <c r="U18" s="23"/>
      <c r="V18" s="23"/>
      <c r="W18" s="23"/>
    </row>
    <row r="19" ht="21" customHeight="1" spans="1:23">
      <c r="A19" s="131" t="s">
        <v>70</v>
      </c>
      <c r="B19" s="21" t="s">
        <v>206</v>
      </c>
      <c r="C19" s="21" t="s">
        <v>207</v>
      </c>
      <c r="D19" s="21" t="s">
        <v>92</v>
      </c>
      <c r="E19" s="21" t="s">
        <v>157</v>
      </c>
      <c r="F19" s="21" t="s">
        <v>216</v>
      </c>
      <c r="G19" s="21" t="s">
        <v>217</v>
      </c>
      <c r="H19" s="23">
        <v>61899.5</v>
      </c>
      <c r="I19" s="23">
        <v>61899.5</v>
      </c>
      <c r="J19" s="23"/>
      <c r="K19" s="23"/>
      <c r="L19" s="23">
        <v>61899.5</v>
      </c>
      <c r="M19" s="23"/>
      <c r="N19" s="23"/>
      <c r="O19" s="23"/>
      <c r="P19" s="23"/>
      <c r="Q19" s="23"/>
      <c r="R19" s="23"/>
      <c r="S19" s="23"/>
      <c r="T19" s="23"/>
      <c r="U19" s="23"/>
      <c r="V19" s="23"/>
      <c r="W19" s="23"/>
    </row>
    <row r="20" ht="21" customHeight="1" spans="1:23">
      <c r="A20" s="131" t="s">
        <v>70</v>
      </c>
      <c r="B20" s="21" t="s">
        <v>206</v>
      </c>
      <c r="C20" s="21" t="s">
        <v>207</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131" t="s">
        <v>70</v>
      </c>
      <c r="B21" s="21" t="s">
        <v>206</v>
      </c>
      <c r="C21" s="21" t="s">
        <v>207</v>
      </c>
      <c r="D21" s="21" t="s">
        <v>103</v>
      </c>
      <c r="E21" s="21" t="s">
        <v>164</v>
      </c>
      <c r="F21" s="21" t="s">
        <v>222</v>
      </c>
      <c r="G21" s="21" t="s">
        <v>223</v>
      </c>
      <c r="H21" s="23">
        <v>6102.77</v>
      </c>
      <c r="I21" s="23">
        <v>6102.77</v>
      </c>
      <c r="J21" s="23"/>
      <c r="K21" s="23"/>
      <c r="L21" s="23">
        <v>6102.77</v>
      </c>
      <c r="M21" s="23"/>
      <c r="N21" s="23"/>
      <c r="O21" s="23"/>
      <c r="P21" s="23"/>
      <c r="Q21" s="23"/>
      <c r="R21" s="23"/>
      <c r="S21" s="23"/>
      <c r="T21" s="23"/>
      <c r="U21" s="23"/>
      <c r="V21" s="23"/>
      <c r="W21" s="23"/>
    </row>
    <row r="22" ht="21" customHeight="1" spans="1:23">
      <c r="A22" s="131" t="s">
        <v>70</v>
      </c>
      <c r="B22" s="21" t="s">
        <v>206</v>
      </c>
      <c r="C22" s="21" t="s">
        <v>207</v>
      </c>
      <c r="D22" s="21" t="s">
        <v>93</v>
      </c>
      <c r="E22" s="21" t="s">
        <v>158</v>
      </c>
      <c r="F22" s="21" t="s">
        <v>222</v>
      </c>
      <c r="G22" s="21" t="s">
        <v>223</v>
      </c>
      <c r="H22" s="23">
        <v>2280</v>
      </c>
      <c r="I22" s="23">
        <v>2280</v>
      </c>
      <c r="J22" s="23"/>
      <c r="K22" s="23"/>
      <c r="L22" s="23">
        <v>2280</v>
      </c>
      <c r="M22" s="23"/>
      <c r="N22" s="23"/>
      <c r="O22" s="23"/>
      <c r="P22" s="23"/>
      <c r="Q22" s="23"/>
      <c r="R22" s="23"/>
      <c r="S22" s="23"/>
      <c r="T22" s="23"/>
      <c r="U22" s="23"/>
      <c r="V22" s="23"/>
      <c r="W22" s="23"/>
    </row>
    <row r="23" ht="21" customHeight="1" spans="1:23">
      <c r="A23" s="131" t="s">
        <v>70</v>
      </c>
      <c r="B23" s="21" t="s">
        <v>206</v>
      </c>
      <c r="C23" s="21" t="s">
        <v>207</v>
      </c>
      <c r="D23" s="21" t="s">
        <v>93</v>
      </c>
      <c r="E23" s="21" t="s">
        <v>158</v>
      </c>
      <c r="F23" s="21" t="s">
        <v>222</v>
      </c>
      <c r="G23" s="21" t="s">
        <v>223</v>
      </c>
      <c r="H23" s="23">
        <v>1743.65</v>
      </c>
      <c r="I23" s="23">
        <v>1743.65</v>
      </c>
      <c r="J23" s="23"/>
      <c r="K23" s="23"/>
      <c r="L23" s="23">
        <v>1743.65</v>
      </c>
      <c r="M23" s="23"/>
      <c r="N23" s="23"/>
      <c r="O23" s="23"/>
      <c r="P23" s="23"/>
      <c r="Q23" s="23"/>
      <c r="R23" s="23"/>
      <c r="S23" s="23"/>
      <c r="T23" s="23"/>
      <c r="U23" s="23"/>
      <c r="V23" s="23"/>
      <c r="W23" s="23"/>
    </row>
    <row r="24" ht="21" customHeight="1" spans="1:23">
      <c r="A24" s="131" t="s">
        <v>70</v>
      </c>
      <c r="B24" s="21" t="s">
        <v>224</v>
      </c>
      <c r="C24" s="21" t="s">
        <v>160</v>
      </c>
      <c r="D24" s="21" t="s">
        <v>97</v>
      </c>
      <c r="E24" s="21" t="s">
        <v>160</v>
      </c>
      <c r="F24" s="21" t="s">
        <v>225</v>
      </c>
      <c r="G24" s="21" t="s">
        <v>160</v>
      </c>
      <c r="H24" s="23">
        <v>104618.88</v>
      </c>
      <c r="I24" s="23">
        <v>104618.88</v>
      </c>
      <c r="J24" s="23"/>
      <c r="K24" s="23"/>
      <c r="L24" s="23">
        <v>104618.88</v>
      </c>
      <c r="M24" s="23"/>
      <c r="N24" s="23"/>
      <c r="O24" s="23"/>
      <c r="P24" s="23"/>
      <c r="Q24" s="23"/>
      <c r="R24" s="23"/>
      <c r="S24" s="23"/>
      <c r="T24" s="23"/>
      <c r="U24" s="23"/>
      <c r="V24" s="23"/>
      <c r="W24" s="23"/>
    </row>
    <row r="25" ht="21" customHeight="1" spans="1:23">
      <c r="A25" s="131" t="s">
        <v>70</v>
      </c>
      <c r="B25" s="21" t="s">
        <v>226</v>
      </c>
      <c r="C25" s="21" t="s">
        <v>227</v>
      </c>
      <c r="D25" s="21" t="s">
        <v>103</v>
      </c>
      <c r="E25" s="21" t="s">
        <v>164</v>
      </c>
      <c r="F25" s="21" t="s">
        <v>228</v>
      </c>
      <c r="G25" s="21" t="s">
        <v>229</v>
      </c>
      <c r="H25" s="23">
        <v>20500</v>
      </c>
      <c r="I25" s="23">
        <v>20500</v>
      </c>
      <c r="J25" s="23"/>
      <c r="K25" s="23"/>
      <c r="L25" s="23">
        <v>20500</v>
      </c>
      <c r="M25" s="23"/>
      <c r="N25" s="23"/>
      <c r="O25" s="23"/>
      <c r="P25" s="23"/>
      <c r="Q25" s="23"/>
      <c r="R25" s="23"/>
      <c r="S25" s="23"/>
      <c r="T25" s="23"/>
      <c r="U25" s="23"/>
      <c r="V25" s="23"/>
      <c r="W25" s="23"/>
    </row>
    <row r="26" ht="21" customHeight="1" spans="1:23">
      <c r="A26" s="131" t="s">
        <v>70</v>
      </c>
      <c r="B26" s="21" t="s">
        <v>230</v>
      </c>
      <c r="C26" s="21" t="s">
        <v>231</v>
      </c>
      <c r="D26" s="21" t="s">
        <v>103</v>
      </c>
      <c r="E26" s="21" t="s">
        <v>164</v>
      </c>
      <c r="F26" s="21" t="s">
        <v>232</v>
      </c>
      <c r="G26" s="21" t="s">
        <v>171</v>
      </c>
      <c r="H26" s="23">
        <v>2000</v>
      </c>
      <c r="I26" s="23">
        <v>2000</v>
      </c>
      <c r="J26" s="23"/>
      <c r="K26" s="23"/>
      <c r="L26" s="23">
        <v>2000</v>
      </c>
      <c r="M26" s="23"/>
      <c r="N26" s="23"/>
      <c r="O26" s="23"/>
      <c r="P26" s="23"/>
      <c r="Q26" s="23"/>
      <c r="R26" s="23"/>
      <c r="S26" s="23"/>
      <c r="T26" s="23"/>
      <c r="U26" s="23"/>
      <c r="V26" s="23"/>
      <c r="W26" s="23"/>
    </row>
    <row r="27" ht="21" customHeight="1" spans="1:23">
      <c r="A27" s="131" t="s">
        <v>70</v>
      </c>
      <c r="B27" s="21" t="s">
        <v>226</v>
      </c>
      <c r="C27" s="21" t="s">
        <v>227</v>
      </c>
      <c r="D27" s="21" t="s">
        <v>103</v>
      </c>
      <c r="E27" s="21" t="s">
        <v>164</v>
      </c>
      <c r="F27" s="21" t="s">
        <v>233</v>
      </c>
      <c r="G27" s="21" t="s">
        <v>234</v>
      </c>
      <c r="H27" s="23">
        <v>3000</v>
      </c>
      <c r="I27" s="23">
        <v>3000</v>
      </c>
      <c r="J27" s="23"/>
      <c r="K27" s="23"/>
      <c r="L27" s="23">
        <v>3000</v>
      </c>
      <c r="M27" s="23"/>
      <c r="N27" s="23"/>
      <c r="O27" s="23"/>
      <c r="P27" s="23"/>
      <c r="Q27" s="23"/>
      <c r="R27" s="23"/>
      <c r="S27" s="23"/>
      <c r="T27" s="23"/>
      <c r="U27" s="23"/>
      <c r="V27" s="23"/>
      <c r="W27" s="23"/>
    </row>
    <row r="28" ht="21" customHeight="1" spans="1:23">
      <c r="A28" s="131" t="s">
        <v>70</v>
      </c>
      <c r="B28" s="21" t="s">
        <v>226</v>
      </c>
      <c r="C28" s="21" t="s">
        <v>227</v>
      </c>
      <c r="D28" s="21" t="s">
        <v>103</v>
      </c>
      <c r="E28" s="21" t="s">
        <v>164</v>
      </c>
      <c r="F28" s="21" t="s">
        <v>235</v>
      </c>
      <c r="G28" s="21" t="s">
        <v>236</v>
      </c>
      <c r="H28" s="23">
        <v>6000</v>
      </c>
      <c r="I28" s="23">
        <v>6000</v>
      </c>
      <c r="J28" s="23"/>
      <c r="K28" s="23"/>
      <c r="L28" s="23">
        <v>6000</v>
      </c>
      <c r="M28" s="23"/>
      <c r="N28" s="23"/>
      <c r="O28" s="23"/>
      <c r="P28" s="23"/>
      <c r="Q28" s="23"/>
      <c r="R28" s="23"/>
      <c r="S28" s="23"/>
      <c r="T28" s="23"/>
      <c r="U28" s="23"/>
      <c r="V28" s="23"/>
      <c r="W28" s="23"/>
    </row>
    <row r="29" ht="21" customHeight="1" spans="1:23">
      <c r="A29" s="131" t="s">
        <v>70</v>
      </c>
      <c r="B29" s="21" t="s">
        <v>237</v>
      </c>
      <c r="C29" s="21" t="s">
        <v>238</v>
      </c>
      <c r="D29" s="21" t="s">
        <v>103</v>
      </c>
      <c r="E29" s="21" t="s">
        <v>164</v>
      </c>
      <c r="F29" s="21" t="s">
        <v>239</v>
      </c>
      <c r="G29" s="21" t="s">
        <v>238</v>
      </c>
      <c r="H29" s="23">
        <v>17436.48</v>
      </c>
      <c r="I29" s="23">
        <v>17436.48</v>
      </c>
      <c r="J29" s="23"/>
      <c r="K29" s="23"/>
      <c r="L29" s="23">
        <v>17436.48</v>
      </c>
      <c r="M29" s="23"/>
      <c r="N29" s="23"/>
      <c r="O29" s="23"/>
      <c r="P29" s="23"/>
      <c r="Q29" s="23"/>
      <c r="R29" s="23"/>
      <c r="S29" s="23"/>
      <c r="T29" s="23"/>
      <c r="U29" s="23"/>
      <c r="V29" s="23"/>
      <c r="W29" s="23"/>
    </row>
    <row r="30" ht="21" customHeight="1" spans="1:23">
      <c r="A30" s="131" t="s">
        <v>70</v>
      </c>
      <c r="B30" s="21" t="s">
        <v>240</v>
      </c>
      <c r="C30" s="21" t="s">
        <v>241</v>
      </c>
      <c r="D30" s="21" t="s">
        <v>103</v>
      </c>
      <c r="E30" s="21" t="s">
        <v>164</v>
      </c>
      <c r="F30" s="21" t="s">
        <v>242</v>
      </c>
      <c r="G30" s="21" t="s">
        <v>243</v>
      </c>
      <c r="H30" s="23"/>
      <c r="I30" s="23"/>
      <c r="J30" s="23"/>
      <c r="K30" s="23"/>
      <c r="L30" s="23"/>
      <c r="M30" s="23"/>
      <c r="N30" s="23"/>
      <c r="O30" s="23"/>
      <c r="P30" s="23"/>
      <c r="Q30" s="23"/>
      <c r="R30" s="23"/>
      <c r="S30" s="23"/>
      <c r="T30" s="23"/>
      <c r="U30" s="23"/>
      <c r="V30" s="23"/>
      <c r="W30" s="23"/>
    </row>
    <row r="31" ht="21" customHeight="1" spans="1:23">
      <c r="A31" s="131" t="s">
        <v>70</v>
      </c>
      <c r="B31" s="21" t="s">
        <v>240</v>
      </c>
      <c r="C31" s="21" t="s">
        <v>241</v>
      </c>
      <c r="D31" s="21" t="s">
        <v>103</v>
      </c>
      <c r="E31" s="21" t="s">
        <v>164</v>
      </c>
      <c r="F31" s="21" t="s">
        <v>242</v>
      </c>
      <c r="G31" s="21" t="s">
        <v>243</v>
      </c>
      <c r="H31" s="23">
        <v>20000</v>
      </c>
      <c r="I31" s="23">
        <v>20000</v>
      </c>
      <c r="J31" s="23"/>
      <c r="K31" s="23"/>
      <c r="L31" s="23">
        <v>20000</v>
      </c>
      <c r="M31" s="23"/>
      <c r="N31" s="23"/>
      <c r="O31" s="23"/>
      <c r="P31" s="23"/>
      <c r="Q31" s="23"/>
      <c r="R31" s="23"/>
      <c r="S31" s="23"/>
      <c r="T31" s="23"/>
      <c r="U31" s="23"/>
      <c r="V31" s="23"/>
      <c r="W31" s="23"/>
    </row>
    <row r="32" ht="21" customHeight="1" spans="1:23">
      <c r="A32" s="131" t="s">
        <v>70</v>
      </c>
      <c r="B32" s="21" t="s">
        <v>244</v>
      </c>
      <c r="C32" s="21" t="s">
        <v>245</v>
      </c>
      <c r="D32" s="21" t="s">
        <v>87</v>
      </c>
      <c r="E32" s="21" t="s">
        <v>154</v>
      </c>
      <c r="F32" s="21" t="s">
        <v>246</v>
      </c>
      <c r="G32" s="21" t="s">
        <v>247</v>
      </c>
      <c r="H32" s="23">
        <v>22028.4</v>
      </c>
      <c r="I32" s="23">
        <v>22028.4</v>
      </c>
      <c r="J32" s="23"/>
      <c r="K32" s="23"/>
      <c r="L32" s="23">
        <v>22028.4</v>
      </c>
      <c r="M32" s="23"/>
      <c r="N32" s="23"/>
      <c r="O32" s="23"/>
      <c r="P32" s="23"/>
      <c r="Q32" s="23"/>
      <c r="R32" s="23"/>
      <c r="S32" s="23"/>
      <c r="T32" s="23"/>
      <c r="U32" s="23"/>
      <c r="V32" s="23"/>
      <c r="W32" s="23"/>
    </row>
    <row r="33" ht="21" customHeight="1" spans="1:23">
      <c r="A33" s="131" t="s">
        <v>70</v>
      </c>
      <c r="B33" s="21" t="s">
        <v>206</v>
      </c>
      <c r="C33" s="21" t="s">
        <v>207</v>
      </c>
      <c r="D33" s="21" t="s">
        <v>214</v>
      </c>
      <c r="E33" s="21" t="s">
        <v>215</v>
      </c>
      <c r="F33" s="21" t="s">
        <v>248</v>
      </c>
      <c r="G33" s="21" t="s">
        <v>249</v>
      </c>
      <c r="H33" s="23"/>
      <c r="I33" s="23"/>
      <c r="J33" s="23"/>
      <c r="K33" s="23"/>
      <c r="L33" s="23"/>
      <c r="M33" s="23"/>
      <c r="N33" s="23"/>
      <c r="O33" s="23"/>
      <c r="P33" s="23"/>
      <c r="Q33" s="23"/>
      <c r="R33" s="23"/>
      <c r="S33" s="23"/>
      <c r="T33" s="23"/>
      <c r="U33" s="23"/>
      <c r="V33" s="23"/>
      <c r="W33" s="23"/>
    </row>
    <row r="34" ht="21" customHeight="1" spans="1:23">
      <c r="A34" s="35" t="s">
        <v>106</v>
      </c>
      <c r="B34" s="132"/>
      <c r="C34" s="132"/>
      <c r="D34" s="132"/>
      <c r="E34" s="132"/>
      <c r="F34" s="132"/>
      <c r="G34" s="133"/>
      <c r="H34" s="23">
        <v>1440925.52</v>
      </c>
      <c r="I34" s="23">
        <v>1440925.52</v>
      </c>
      <c r="J34" s="23"/>
      <c r="K34" s="23"/>
      <c r="L34" s="23">
        <v>1440925.52</v>
      </c>
      <c r="M34" s="23"/>
      <c r="N34" s="23"/>
      <c r="O34" s="23"/>
      <c r="P34" s="23"/>
      <c r="Q34" s="23"/>
      <c r="R34" s="23"/>
      <c r="S34" s="23"/>
      <c r="T34" s="23"/>
      <c r="U34" s="23"/>
      <c r="V34" s="23"/>
      <c r="W34" s="23"/>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6"/>
  <sheetViews>
    <sheetView showZeros="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"单位名称："&amp;"耿马傣族佤族自治县地震局"</f>
        <v>单位名称：耿马傣族佤族自治县地震局</v>
      </c>
      <c r="B3" s="8"/>
      <c r="C3" s="8"/>
      <c r="D3" s="8"/>
      <c r="E3" s="8"/>
      <c r="F3" s="8"/>
      <c r="G3" s="8"/>
      <c r="H3" s="8"/>
      <c r="I3" s="9"/>
      <c r="J3" s="9"/>
      <c r="K3" s="9"/>
      <c r="L3" s="9"/>
      <c r="M3" s="9"/>
      <c r="N3" s="9"/>
      <c r="O3" s="9"/>
      <c r="P3" s="9"/>
      <c r="Q3" s="9"/>
      <c r="R3" s="1"/>
      <c r="S3" s="1"/>
      <c r="T3" s="1"/>
      <c r="U3" s="3"/>
      <c r="V3" s="1"/>
      <c r="W3" s="39" t="s">
        <v>167</v>
      </c>
    </row>
    <row r="4" ht="18.75" customHeight="1" spans="1:23">
      <c r="A4" s="10" t="s">
        <v>251</v>
      </c>
      <c r="B4" s="11" t="s">
        <v>176</v>
      </c>
      <c r="C4" s="10" t="s">
        <v>177</v>
      </c>
      <c r="D4" s="10" t="s">
        <v>252</v>
      </c>
      <c r="E4" s="11" t="s">
        <v>178</v>
      </c>
      <c r="F4" s="11" t="s">
        <v>179</v>
      </c>
      <c r="G4" s="11" t="s">
        <v>253</v>
      </c>
      <c r="H4" s="11" t="s">
        <v>254</v>
      </c>
      <c r="I4" s="31" t="s">
        <v>55</v>
      </c>
      <c r="J4" s="12" t="s">
        <v>255</v>
      </c>
      <c r="K4" s="13"/>
      <c r="L4" s="13"/>
      <c r="M4" s="14"/>
      <c r="N4" s="12" t="s">
        <v>184</v>
      </c>
      <c r="O4" s="13"/>
      <c r="P4" s="14"/>
      <c r="Q4" s="11" t="s">
        <v>61</v>
      </c>
      <c r="R4" s="12" t="s">
        <v>78</v>
      </c>
      <c r="S4" s="13"/>
      <c r="T4" s="13"/>
      <c r="U4" s="13"/>
      <c r="V4" s="13"/>
      <c r="W4" s="14"/>
    </row>
    <row r="5" ht="18.75" customHeight="1" spans="1:23">
      <c r="A5" s="15"/>
      <c r="B5" s="32"/>
      <c r="C5" s="15"/>
      <c r="D5" s="15"/>
      <c r="E5" s="16"/>
      <c r="F5" s="16"/>
      <c r="G5" s="16"/>
      <c r="H5" s="16"/>
      <c r="I5" s="32"/>
      <c r="J5" s="120" t="s">
        <v>58</v>
      </c>
      <c r="K5" s="121"/>
      <c r="L5" s="11" t="s">
        <v>59</v>
      </c>
      <c r="M5" s="11" t="s">
        <v>60</v>
      </c>
      <c r="N5" s="11" t="s">
        <v>58</v>
      </c>
      <c r="O5" s="11" t="s">
        <v>59</v>
      </c>
      <c r="P5" s="11" t="s">
        <v>60</v>
      </c>
      <c r="Q5" s="16"/>
      <c r="R5" s="11" t="s">
        <v>57</v>
      </c>
      <c r="S5" s="10" t="s">
        <v>64</v>
      </c>
      <c r="T5" s="10" t="s">
        <v>190</v>
      </c>
      <c r="U5" s="10" t="s">
        <v>66</v>
      </c>
      <c r="V5" s="10" t="s">
        <v>67</v>
      </c>
      <c r="W5" s="10" t="s">
        <v>68</v>
      </c>
    </row>
    <row r="6" ht="18.75" customHeight="1" spans="1:23">
      <c r="A6" s="32"/>
      <c r="B6" s="32"/>
      <c r="C6" s="32"/>
      <c r="D6" s="32"/>
      <c r="E6" s="32"/>
      <c r="F6" s="32"/>
      <c r="G6" s="32"/>
      <c r="H6" s="32"/>
      <c r="I6" s="32"/>
      <c r="J6" s="122" t="s">
        <v>57</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57</v>
      </c>
      <c r="K7" s="46" t="s">
        <v>256</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257</v>
      </c>
      <c r="D9" s="21"/>
      <c r="E9" s="21"/>
      <c r="F9" s="21"/>
      <c r="G9" s="21"/>
      <c r="H9" s="21"/>
      <c r="I9" s="23">
        <v>2400</v>
      </c>
      <c r="J9" s="23">
        <v>2400</v>
      </c>
      <c r="K9" s="23">
        <v>2400</v>
      </c>
      <c r="L9" s="23"/>
      <c r="M9" s="23"/>
      <c r="N9" s="23"/>
      <c r="O9" s="23"/>
      <c r="P9" s="23"/>
      <c r="Q9" s="23"/>
      <c r="R9" s="23"/>
      <c r="S9" s="23"/>
      <c r="T9" s="23"/>
      <c r="U9" s="23"/>
      <c r="V9" s="23"/>
      <c r="W9" s="23"/>
    </row>
    <row r="10" ht="18.75" customHeight="1" spans="1:23">
      <c r="A10" s="119" t="s">
        <v>258</v>
      </c>
      <c r="B10" s="119" t="s">
        <v>259</v>
      </c>
      <c r="C10" s="21" t="s">
        <v>257</v>
      </c>
      <c r="D10" s="119" t="s">
        <v>70</v>
      </c>
      <c r="E10" s="119" t="s">
        <v>105</v>
      </c>
      <c r="F10" s="119" t="s">
        <v>165</v>
      </c>
      <c r="G10" s="119" t="s">
        <v>228</v>
      </c>
      <c r="H10" s="119" t="s">
        <v>229</v>
      </c>
      <c r="I10" s="23">
        <v>2000</v>
      </c>
      <c r="J10" s="23">
        <v>2000</v>
      </c>
      <c r="K10" s="23">
        <v>2000</v>
      </c>
      <c r="L10" s="23"/>
      <c r="M10" s="23"/>
      <c r="N10" s="23"/>
      <c r="O10" s="23"/>
      <c r="P10" s="23"/>
      <c r="Q10" s="23"/>
      <c r="R10" s="23"/>
      <c r="S10" s="23"/>
      <c r="T10" s="23"/>
      <c r="U10" s="23"/>
      <c r="V10" s="23"/>
      <c r="W10" s="23"/>
    </row>
    <row r="11" ht="18.75" customHeight="1" spans="1:23">
      <c r="A11" s="119" t="s">
        <v>258</v>
      </c>
      <c r="B11" s="119" t="s">
        <v>259</v>
      </c>
      <c r="C11" s="21" t="s">
        <v>257</v>
      </c>
      <c r="D11" s="119" t="s">
        <v>70</v>
      </c>
      <c r="E11" s="119" t="s">
        <v>105</v>
      </c>
      <c r="F11" s="119" t="s">
        <v>165</v>
      </c>
      <c r="G11" s="119" t="s">
        <v>260</v>
      </c>
      <c r="H11" s="119" t="s">
        <v>261</v>
      </c>
      <c r="I11" s="23">
        <v>400</v>
      </c>
      <c r="J11" s="23">
        <v>400</v>
      </c>
      <c r="K11" s="23">
        <v>400</v>
      </c>
      <c r="L11" s="23"/>
      <c r="M11" s="23"/>
      <c r="N11" s="23"/>
      <c r="O11" s="23"/>
      <c r="P11" s="23"/>
      <c r="Q11" s="23"/>
      <c r="R11" s="23"/>
      <c r="S11" s="23"/>
      <c r="T11" s="23"/>
      <c r="U11" s="23"/>
      <c r="V11" s="23"/>
      <c r="W11" s="23"/>
    </row>
    <row r="12" ht="18.75" customHeight="1" spans="1:23">
      <c r="A12" s="25"/>
      <c r="B12" s="25"/>
      <c r="C12" s="21" t="s">
        <v>262</v>
      </c>
      <c r="D12" s="25"/>
      <c r="E12" s="25"/>
      <c r="F12" s="25"/>
      <c r="G12" s="25"/>
      <c r="H12" s="25"/>
      <c r="I12" s="23">
        <v>50000</v>
      </c>
      <c r="J12" s="23">
        <v>50000</v>
      </c>
      <c r="K12" s="23">
        <v>50000</v>
      </c>
      <c r="L12" s="23"/>
      <c r="M12" s="23"/>
      <c r="N12" s="23"/>
      <c r="O12" s="23"/>
      <c r="P12" s="23"/>
      <c r="Q12" s="23"/>
      <c r="R12" s="23"/>
      <c r="S12" s="23"/>
      <c r="T12" s="23"/>
      <c r="U12" s="23"/>
      <c r="V12" s="23"/>
      <c r="W12" s="23"/>
    </row>
    <row r="13" ht="18.75" customHeight="1" spans="1:23">
      <c r="A13" s="119" t="s">
        <v>258</v>
      </c>
      <c r="B13" s="119" t="s">
        <v>263</v>
      </c>
      <c r="C13" s="21" t="s">
        <v>262</v>
      </c>
      <c r="D13" s="119" t="s">
        <v>70</v>
      </c>
      <c r="E13" s="119" t="s">
        <v>101</v>
      </c>
      <c r="F13" s="119" t="s">
        <v>162</v>
      </c>
      <c r="G13" s="119" t="s">
        <v>228</v>
      </c>
      <c r="H13" s="119" t="s">
        <v>229</v>
      </c>
      <c r="I13" s="23">
        <v>50000</v>
      </c>
      <c r="J13" s="23">
        <v>50000</v>
      </c>
      <c r="K13" s="23">
        <v>50000</v>
      </c>
      <c r="L13" s="23"/>
      <c r="M13" s="23"/>
      <c r="N13" s="23"/>
      <c r="O13" s="23"/>
      <c r="P13" s="23"/>
      <c r="Q13" s="23"/>
      <c r="R13" s="23"/>
      <c r="S13" s="23"/>
      <c r="T13" s="23"/>
      <c r="U13" s="23"/>
      <c r="V13" s="23"/>
      <c r="W13" s="23"/>
    </row>
    <row r="14" ht="18.75" customHeight="1" spans="1:23">
      <c r="A14" s="25"/>
      <c r="B14" s="25"/>
      <c r="C14" s="21" t="s">
        <v>264</v>
      </c>
      <c r="D14" s="25"/>
      <c r="E14" s="25"/>
      <c r="F14" s="25"/>
      <c r="G14" s="25"/>
      <c r="H14" s="25"/>
      <c r="I14" s="23">
        <v>30000</v>
      </c>
      <c r="J14" s="23">
        <v>30000</v>
      </c>
      <c r="K14" s="23">
        <v>30000</v>
      </c>
      <c r="L14" s="23"/>
      <c r="M14" s="23"/>
      <c r="N14" s="23"/>
      <c r="O14" s="23"/>
      <c r="P14" s="23"/>
      <c r="Q14" s="23"/>
      <c r="R14" s="23"/>
      <c r="S14" s="23"/>
      <c r="T14" s="23"/>
      <c r="U14" s="23"/>
      <c r="V14" s="23"/>
      <c r="W14" s="23"/>
    </row>
    <row r="15" ht="18.75" customHeight="1" spans="1:23">
      <c r="A15" s="119" t="s">
        <v>258</v>
      </c>
      <c r="B15" s="119" t="s">
        <v>265</v>
      </c>
      <c r="C15" s="21" t="s">
        <v>264</v>
      </c>
      <c r="D15" s="119" t="s">
        <v>70</v>
      </c>
      <c r="E15" s="119" t="s">
        <v>102</v>
      </c>
      <c r="F15" s="119" t="s">
        <v>163</v>
      </c>
      <c r="G15" s="119" t="s">
        <v>228</v>
      </c>
      <c r="H15" s="119" t="s">
        <v>229</v>
      </c>
      <c r="I15" s="23">
        <v>30000</v>
      </c>
      <c r="J15" s="23">
        <v>30000</v>
      </c>
      <c r="K15" s="23">
        <v>30000</v>
      </c>
      <c r="L15" s="23"/>
      <c r="M15" s="23"/>
      <c r="N15" s="23"/>
      <c r="O15" s="23"/>
      <c r="P15" s="23"/>
      <c r="Q15" s="23"/>
      <c r="R15" s="23"/>
      <c r="S15" s="23"/>
      <c r="T15" s="23"/>
      <c r="U15" s="23"/>
      <c r="V15" s="23"/>
      <c r="W15" s="23"/>
    </row>
    <row r="16" ht="18.75" customHeight="1" spans="1:23">
      <c r="A16" s="35" t="s">
        <v>106</v>
      </c>
      <c r="B16" s="36"/>
      <c r="C16" s="36"/>
      <c r="D16" s="36"/>
      <c r="E16" s="36"/>
      <c r="F16" s="36"/>
      <c r="G16" s="36"/>
      <c r="H16" s="37"/>
      <c r="I16" s="23">
        <v>82400</v>
      </c>
      <c r="J16" s="23">
        <v>82400</v>
      </c>
      <c r="K16" s="23">
        <v>82400</v>
      </c>
      <c r="L16" s="23"/>
      <c r="M16" s="23"/>
      <c r="N16" s="23"/>
      <c r="O16" s="23"/>
      <c r="P16" s="23"/>
      <c r="Q16" s="23"/>
      <c r="R16" s="23"/>
      <c r="S16" s="23"/>
      <c r="T16" s="23"/>
      <c r="U16" s="23"/>
      <c r="V16" s="23"/>
      <c r="W16" s="23"/>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0"/>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266</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"单位名称："&amp;"耿马傣族佤族自治县地震局"</f>
        <v>单位名称：耿马傣族佤族自治县地震局</v>
      </c>
      <c r="B3" s="3"/>
      <c r="C3" s="3"/>
      <c r="D3" s="3"/>
      <c r="E3" s="3"/>
      <c r="F3" s="52"/>
      <c r="G3" s="3"/>
      <c r="H3" s="52"/>
    </row>
    <row r="4" ht="18.75" customHeight="1" spans="1:10">
      <c r="A4" s="46" t="s">
        <v>267</v>
      </c>
      <c r="B4" s="46" t="s">
        <v>268</v>
      </c>
      <c r="C4" s="46" t="s">
        <v>269</v>
      </c>
      <c r="D4" s="46" t="s">
        <v>270</v>
      </c>
      <c r="E4" s="46" t="s">
        <v>271</v>
      </c>
      <c r="F4" s="53" t="s">
        <v>272</v>
      </c>
      <c r="G4" s="46" t="s">
        <v>273</v>
      </c>
      <c r="H4" s="53" t="s">
        <v>274</v>
      </c>
      <c r="I4" s="53" t="s">
        <v>275</v>
      </c>
      <c r="J4" s="46" t="s">
        <v>276</v>
      </c>
    </row>
    <row r="5" ht="18.75" customHeight="1" spans="1:10">
      <c r="A5" s="115">
        <v>1</v>
      </c>
      <c r="B5" s="115">
        <v>2</v>
      </c>
      <c r="C5" s="115">
        <v>3</v>
      </c>
      <c r="D5" s="115">
        <v>4</v>
      </c>
      <c r="E5" s="115">
        <v>5</v>
      </c>
      <c r="F5" s="115">
        <v>6</v>
      </c>
      <c r="G5" s="115">
        <v>7</v>
      </c>
      <c r="H5" s="115">
        <v>8</v>
      </c>
      <c r="I5" s="115">
        <v>9</v>
      </c>
      <c r="J5" s="115">
        <v>10</v>
      </c>
    </row>
    <row r="6" ht="18.75" customHeight="1" spans="1:10">
      <c r="A6" s="34" t="s">
        <v>70</v>
      </c>
      <c r="B6" s="47"/>
      <c r="C6" s="47"/>
      <c r="D6" s="47"/>
      <c r="E6" s="54"/>
      <c r="F6" s="55"/>
      <c r="G6" s="54"/>
      <c r="H6" s="55"/>
      <c r="I6" s="55"/>
      <c r="J6" s="54"/>
    </row>
    <row r="7" ht="18.75" customHeight="1" spans="1:10">
      <c r="A7" s="116" t="s">
        <v>70</v>
      </c>
      <c r="B7" s="21"/>
      <c r="C7" s="21"/>
      <c r="D7" s="21"/>
      <c r="E7" s="34"/>
      <c r="F7" s="21"/>
      <c r="G7" s="34"/>
      <c r="H7" s="21"/>
      <c r="I7" s="21"/>
      <c r="J7" s="34"/>
    </row>
    <row r="8" ht="18.75" customHeight="1" spans="1:10">
      <c r="A8" s="205" t="s">
        <v>257</v>
      </c>
      <c r="B8" s="21" t="s">
        <v>257</v>
      </c>
      <c r="C8" s="21" t="s">
        <v>277</v>
      </c>
      <c r="D8" s="21" t="s">
        <v>278</v>
      </c>
      <c r="E8" s="34" t="s">
        <v>279</v>
      </c>
      <c r="F8" s="21" t="s">
        <v>280</v>
      </c>
      <c r="G8" s="34" t="s">
        <v>281</v>
      </c>
      <c r="H8" s="21" t="s">
        <v>282</v>
      </c>
      <c r="I8" s="21" t="s">
        <v>283</v>
      </c>
      <c r="J8" s="34" t="s">
        <v>257</v>
      </c>
    </row>
    <row r="9" ht="18.75" customHeight="1" spans="1:10">
      <c r="A9" s="205" t="s">
        <v>257</v>
      </c>
      <c r="B9" s="21" t="s">
        <v>257</v>
      </c>
      <c r="C9" s="21" t="s">
        <v>284</v>
      </c>
      <c r="D9" s="21" t="s">
        <v>285</v>
      </c>
      <c r="E9" s="34" t="s">
        <v>286</v>
      </c>
      <c r="F9" s="21" t="s">
        <v>287</v>
      </c>
      <c r="G9" s="34" t="s">
        <v>288</v>
      </c>
      <c r="H9" s="21" t="s">
        <v>289</v>
      </c>
      <c r="I9" s="21" t="s">
        <v>283</v>
      </c>
      <c r="J9" s="34" t="s">
        <v>257</v>
      </c>
    </row>
    <row r="10" ht="18.75" customHeight="1" spans="1:10">
      <c r="A10" s="205" t="s">
        <v>257</v>
      </c>
      <c r="B10" s="21" t="s">
        <v>257</v>
      </c>
      <c r="C10" s="21" t="s">
        <v>290</v>
      </c>
      <c r="D10" s="21" t="s">
        <v>291</v>
      </c>
      <c r="E10" s="34" t="s">
        <v>292</v>
      </c>
      <c r="F10" s="21" t="s">
        <v>287</v>
      </c>
      <c r="G10" s="34" t="s">
        <v>288</v>
      </c>
      <c r="H10" s="21" t="s">
        <v>289</v>
      </c>
      <c r="I10" s="21" t="s">
        <v>283</v>
      </c>
      <c r="J10" s="34" t="s">
        <v>292</v>
      </c>
    </row>
    <row r="11" ht="18.75" customHeight="1" spans="1:10">
      <c r="A11" s="205" t="s">
        <v>262</v>
      </c>
      <c r="B11" s="21" t="s">
        <v>293</v>
      </c>
      <c r="C11" s="21" t="s">
        <v>277</v>
      </c>
      <c r="D11" s="21" t="s">
        <v>278</v>
      </c>
      <c r="E11" s="34" t="s">
        <v>294</v>
      </c>
      <c r="F11" s="21" t="s">
        <v>287</v>
      </c>
      <c r="G11" s="34" t="s">
        <v>295</v>
      </c>
      <c r="H11" s="21" t="s">
        <v>296</v>
      </c>
      <c r="I11" s="21" t="s">
        <v>283</v>
      </c>
      <c r="J11" s="34" t="s">
        <v>297</v>
      </c>
    </row>
    <row r="12" ht="18.75" customHeight="1" spans="1:10">
      <c r="A12" s="205" t="s">
        <v>262</v>
      </c>
      <c r="B12" s="21" t="s">
        <v>293</v>
      </c>
      <c r="C12" s="21" t="s">
        <v>277</v>
      </c>
      <c r="D12" s="21" t="s">
        <v>298</v>
      </c>
      <c r="E12" s="34" t="s">
        <v>299</v>
      </c>
      <c r="F12" s="21" t="s">
        <v>287</v>
      </c>
      <c r="G12" s="34" t="s">
        <v>300</v>
      </c>
      <c r="H12" s="21" t="s">
        <v>289</v>
      </c>
      <c r="I12" s="21" t="s">
        <v>283</v>
      </c>
      <c r="J12" s="34" t="s">
        <v>301</v>
      </c>
    </row>
    <row r="13" ht="18.75" customHeight="1" spans="1:10">
      <c r="A13" s="205" t="s">
        <v>262</v>
      </c>
      <c r="B13" s="21" t="s">
        <v>293</v>
      </c>
      <c r="C13" s="21" t="s">
        <v>277</v>
      </c>
      <c r="D13" s="21" t="s">
        <v>302</v>
      </c>
      <c r="E13" s="34" t="s">
        <v>303</v>
      </c>
      <c r="F13" s="21" t="s">
        <v>287</v>
      </c>
      <c r="G13" s="34" t="s">
        <v>300</v>
      </c>
      <c r="H13" s="21" t="s">
        <v>289</v>
      </c>
      <c r="I13" s="21" t="s">
        <v>283</v>
      </c>
      <c r="J13" s="34" t="s">
        <v>304</v>
      </c>
    </row>
    <row r="14" ht="18.75" customHeight="1" spans="1:10">
      <c r="A14" s="205" t="s">
        <v>262</v>
      </c>
      <c r="B14" s="21" t="s">
        <v>293</v>
      </c>
      <c r="C14" s="21" t="s">
        <v>284</v>
      </c>
      <c r="D14" s="21" t="s">
        <v>285</v>
      </c>
      <c r="E14" s="34" t="s">
        <v>305</v>
      </c>
      <c r="F14" s="21" t="s">
        <v>280</v>
      </c>
      <c r="G14" s="34" t="s">
        <v>306</v>
      </c>
      <c r="H14" s="21" t="s">
        <v>307</v>
      </c>
      <c r="I14" s="21" t="s">
        <v>308</v>
      </c>
      <c r="J14" s="34" t="s">
        <v>309</v>
      </c>
    </row>
    <row r="15" ht="18.75" customHeight="1" spans="1:10">
      <c r="A15" s="205" t="s">
        <v>262</v>
      </c>
      <c r="B15" s="21" t="s">
        <v>293</v>
      </c>
      <c r="C15" s="21" t="s">
        <v>290</v>
      </c>
      <c r="D15" s="21" t="s">
        <v>291</v>
      </c>
      <c r="E15" s="34" t="s">
        <v>292</v>
      </c>
      <c r="F15" s="21" t="s">
        <v>287</v>
      </c>
      <c r="G15" s="34" t="s">
        <v>300</v>
      </c>
      <c r="H15" s="21" t="s">
        <v>289</v>
      </c>
      <c r="I15" s="21" t="s">
        <v>283</v>
      </c>
      <c r="J15" s="34" t="s">
        <v>310</v>
      </c>
    </row>
    <row r="16" ht="18.75" customHeight="1" spans="1:10">
      <c r="A16" s="205" t="s">
        <v>264</v>
      </c>
      <c r="B16" s="21" t="s">
        <v>311</v>
      </c>
      <c r="C16" s="21" t="s">
        <v>277</v>
      </c>
      <c r="D16" s="21" t="s">
        <v>278</v>
      </c>
      <c r="E16" s="34" t="s">
        <v>312</v>
      </c>
      <c r="F16" s="21" t="s">
        <v>287</v>
      </c>
      <c r="G16" s="34" t="s">
        <v>313</v>
      </c>
      <c r="H16" s="21" t="s">
        <v>314</v>
      </c>
      <c r="I16" s="21" t="s">
        <v>283</v>
      </c>
      <c r="J16" s="34" t="s">
        <v>315</v>
      </c>
    </row>
    <row r="17" ht="18.75" customHeight="1" spans="1:10">
      <c r="A17" s="205" t="s">
        <v>264</v>
      </c>
      <c r="B17" s="21" t="s">
        <v>311</v>
      </c>
      <c r="C17" s="21" t="s">
        <v>277</v>
      </c>
      <c r="D17" s="21" t="s">
        <v>298</v>
      </c>
      <c r="E17" s="34" t="s">
        <v>316</v>
      </c>
      <c r="F17" s="21" t="s">
        <v>287</v>
      </c>
      <c r="G17" s="34" t="s">
        <v>300</v>
      </c>
      <c r="H17" s="21" t="s">
        <v>289</v>
      </c>
      <c r="I17" s="21" t="s">
        <v>283</v>
      </c>
      <c r="J17" s="34" t="s">
        <v>317</v>
      </c>
    </row>
    <row r="18" ht="18.75" customHeight="1" spans="1:10">
      <c r="A18" s="205" t="s">
        <v>264</v>
      </c>
      <c r="B18" s="21" t="s">
        <v>311</v>
      </c>
      <c r="C18" s="21" t="s">
        <v>277</v>
      </c>
      <c r="D18" s="21" t="s">
        <v>302</v>
      </c>
      <c r="E18" s="34" t="s">
        <v>303</v>
      </c>
      <c r="F18" s="21" t="s">
        <v>287</v>
      </c>
      <c r="G18" s="34" t="s">
        <v>300</v>
      </c>
      <c r="H18" s="21" t="s">
        <v>289</v>
      </c>
      <c r="I18" s="21" t="s">
        <v>283</v>
      </c>
      <c r="J18" s="34" t="s">
        <v>318</v>
      </c>
    </row>
    <row r="19" ht="18.75" customHeight="1" spans="1:10">
      <c r="A19" s="205" t="s">
        <v>264</v>
      </c>
      <c r="B19" s="21" t="s">
        <v>311</v>
      </c>
      <c r="C19" s="21" t="s">
        <v>284</v>
      </c>
      <c r="D19" s="21" t="s">
        <v>285</v>
      </c>
      <c r="E19" s="34" t="s">
        <v>319</v>
      </c>
      <c r="F19" s="21" t="s">
        <v>287</v>
      </c>
      <c r="G19" s="34" t="s">
        <v>300</v>
      </c>
      <c r="H19" s="21" t="s">
        <v>289</v>
      </c>
      <c r="I19" s="21" t="s">
        <v>283</v>
      </c>
      <c r="J19" s="34" t="s">
        <v>320</v>
      </c>
    </row>
    <row r="20" ht="18.75" customHeight="1" spans="1:10">
      <c r="A20" s="205" t="s">
        <v>264</v>
      </c>
      <c r="B20" s="21" t="s">
        <v>311</v>
      </c>
      <c r="C20" s="21" t="s">
        <v>290</v>
      </c>
      <c r="D20" s="21" t="s">
        <v>291</v>
      </c>
      <c r="E20" s="34" t="s">
        <v>292</v>
      </c>
      <c r="F20" s="21" t="s">
        <v>287</v>
      </c>
      <c r="G20" s="34" t="s">
        <v>300</v>
      </c>
      <c r="H20" s="21" t="s">
        <v>289</v>
      </c>
      <c r="I20" s="21" t="s">
        <v>283</v>
      </c>
      <c r="J20" s="34" t="s">
        <v>321</v>
      </c>
    </row>
  </sheetData>
  <mergeCells count="8">
    <mergeCell ref="A2:J2"/>
    <mergeCell ref="A3:H3"/>
    <mergeCell ref="A8:A10"/>
    <mergeCell ref="A11:A15"/>
    <mergeCell ref="A16:A20"/>
    <mergeCell ref="B8:B10"/>
    <mergeCell ref="B11:B15"/>
    <mergeCell ref="B16:B2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E10" sqref="E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9" t="s">
        <v>322</v>
      </c>
    </row>
    <row r="2" ht="32.25" customHeight="1" spans="1:6">
      <c r="A2" s="101" t="str">
        <f>"2025"&amp;"年部门政府性基金预算支出预算表"</f>
        <v>2025年部门政府性基金预算支出预算表</v>
      </c>
      <c r="B2" s="102" t="s">
        <v>323</v>
      </c>
      <c r="C2" s="103"/>
      <c r="D2" s="104"/>
      <c r="E2" s="104"/>
      <c r="F2" s="104"/>
    </row>
    <row r="3" ht="18.75" customHeight="1" spans="1:6">
      <c r="A3" s="7" t="str">
        <f>"单位名称："&amp;"耿马傣族佤族自治县地震局"</f>
        <v>单位名称：耿马傣族佤族自治县地震局</v>
      </c>
      <c r="B3" s="7" t="s">
        <v>324</v>
      </c>
      <c r="C3" s="98"/>
      <c r="D3" s="100"/>
      <c r="E3" s="100"/>
      <c r="F3" s="39" t="s">
        <v>1</v>
      </c>
    </row>
    <row r="4" ht="18.75" customHeight="1" spans="1:6">
      <c r="A4" s="105" t="s">
        <v>175</v>
      </c>
      <c r="B4" s="106" t="s">
        <v>73</v>
      </c>
      <c r="C4" s="107" t="s">
        <v>74</v>
      </c>
      <c r="D4" s="13" t="s">
        <v>325</v>
      </c>
      <c r="E4" s="13"/>
      <c r="F4" s="14"/>
    </row>
    <row r="5" ht="18.75" customHeight="1" spans="1:6">
      <c r="A5" s="108"/>
      <c r="B5" s="109"/>
      <c r="C5" s="95"/>
      <c r="D5" s="94" t="s">
        <v>55</v>
      </c>
      <c r="E5" s="94" t="s">
        <v>75</v>
      </c>
      <c r="F5" s="94" t="s">
        <v>76</v>
      </c>
    </row>
    <row r="6" ht="18.75" customHeight="1" spans="1:6">
      <c r="A6" s="108">
        <v>1</v>
      </c>
      <c r="B6" s="110" t="s">
        <v>148</v>
      </c>
      <c r="C6" s="95">
        <v>3</v>
      </c>
      <c r="D6" s="94">
        <v>4</v>
      </c>
      <c r="E6" s="94">
        <v>5</v>
      </c>
      <c r="F6" s="94">
        <v>6</v>
      </c>
    </row>
    <row r="7" ht="18.75" customHeight="1" spans="1:6">
      <c r="A7" s="111"/>
      <c r="B7" s="82"/>
      <c r="C7" s="82"/>
      <c r="D7" s="23"/>
      <c r="E7" s="23"/>
      <c r="F7" s="23"/>
    </row>
    <row r="8" ht="18.75" customHeight="1" spans="1:6">
      <c r="A8" s="111"/>
      <c r="B8" s="82"/>
      <c r="C8" s="82"/>
      <c r="D8" s="23"/>
      <c r="E8" s="23"/>
      <c r="F8" s="23"/>
    </row>
    <row r="9" ht="18.75" customHeight="1" spans="1:6">
      <c r="A9" s="112" t="s">
        <v>106</v>
      </c>
      <c r="B9" s="113" t="s">
        <v>106</v>
      </c>
      <c r="C9" s="114" t="s">
        <v>106</v>
      </c>
      <c r="D9" s="23"/>
      <c r="E9" s="23"/>
      <c r="F9" s="23"/>
    </row>
    <row r="10" customHeight="1" spans="1:1">
      <c r="A10" t="s">
        <v>326</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D20" sqref="D2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327</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"单位名称："&amp;"耿马傣族佤族自治县地震局"</f>
        <v>单位名称：耿马傣族佤族自治县地震局</v>
      </c>
      <c r="B3" s="93"/>
      <c r="C3" s="93"/>
      <c r="D3" s="93"/>
      <c r="E3" s="93"/>
      <c r="F3" s="93"/>
      <c r="G3" s="93"/>
      <c r="H3" s="93"/>
      <c r="I3" s="93"/>
      <c r="J3" s="93"/>
      <c r="O3" s="63"/>
      <c r="P3" s="63"/>
      <c r="Q3" s="39" t="s">
        <v>167</v>
      </c>
    </row>
    <row r="4" ht="18.75" customHeight="1" spans="1:17">
      <c r="A4" s="11" t="s">
        <v>328</v>
      </c>
      <c r="B4" s="72" t="s">
        <v>329</v>
      </c>
      <c r="C4" s="72" t="s">
        <v>330</v>
      </c>
      <c r="D4" s="72" t="s">
        <v>331</v>
      </c>
      <c r="E4" s="72" t="s">
        <v>332</v>
      </c>
      <c r="F4" s="72" t="s">
        <v>333</v>
      </c>
      <c r="G4" s="44" t="s">
        <v>182</v>
      </c>
      <c r="H4" s="44"/>
      <c r="I4" s="44"/>
      <c r="J4" s="44"/>
      <c r="K4" s="74"/>
      <c r="L4" s="44"/>
      <c r="M4" s="44"/>
      <c r="N4" s="44"/>
      <c r="O4" s="64"/>
      <c r="P4" s="74"/>
      <c r="Q4" s="45"/>
    </row>
    <row r="5" ht="18.75" customHeight="1" spans="1:17">
      <c r="A5" s="16"/>
      <c r="B5" s="75"/>
      <c r="C5" s="75"/>
      <c r="D5" s="75"/>
      <c r="E5" s="75"/>
      <c r="F5" s="75"/>
      <c r="G5" s="75" t="s">
        <v>55</v>
      </c>
      <c r="H5" s="75" t="s">
        <v>58</v>
      </c>
      <c r="I5" s="75" t="s">
        <v>334</v>
      </c>
      <c r="J5" s="75" t="s">
        <v>335</v>
      </c>
      <c r="K5" s="76" t="s">
        <v>336</v>
      </c>
      <c r="L5" s="89" t="s">
        <v>78</v>
      </c>
      <c r="M5" s="89"/>
      <c r="N5" s="89"/>
      <c r="O5" s="90"/>
      <c r="P5" s="91"/>
      <c r="Q5" s="77"/>
    </row>
    <row r="6" ht="30" customHeight="1" spans="1:17">
      <c r="A6" s="18"/>
      <c r="B6" s="77"/>
      <c r="C6" s="77"/>
      <c r="D6" s="77"/>
      <c r="E6" s="77"/>
      <c r="F6" s="77"/>
      <c r="G6" s="77"/>
      <c r="H6" s="77" t="s">
        <v>57</v>
      </c>
      <c r="I6" s="77"/>
      <c r="J6" s="77"/>
      <c r="K6" s="78"/>
      <c r="L6" s="77" t="s">
        <v>57</v>
      </c>
      <c r="M6" s="77" t="s">
        <v>64</v>
      </c>
      <c r="N6" s="77" t="s">
        <v>190</v>
      </c>
      <c r="O6" s="92" t="s">
        <v>66</v>
      </c>
      <c r="P6" s="78" t="s">
        <v>67</v>
      </c>
      <c r="Q6" s="77" t="s">
        <v>68</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c r="B8" s="81"/>
      <c r="C8" s="81"/>
      <c r="D8" s="81"/>
      <c r="E8" s="96"/>
      <c r="F8" s="23"/>
      <c r="G8" s="23"/>
      <c r="H8" s="23"/>
      <c r="I8" s="23"/>
      <c r="J8" s="23"/>
      <c r="K8" s="23"/>
      <c r="L8" s="23"/>
      <c r="M8" s="23"/>
      <c r="N8" s="23"/>
      <c r="O8" s="23"/>
      <c r="P8" s="23"/>
      <c r="Q8" s="23"/>
    </row>
    <row r="9" ht="18.75" customHeight="1" spans="1:17">
      <c r="A9" s="80"/>
      <c r="B9" s="81"/>
      <c r="C9" s="81"/>
      <c r="D9" s="81"/>
      <c r="E9" s="97"/>
      <c r="F9" s="23"/>
      <c r="G9" s="23"/>
      <c r="H9" s="23"/>
      <c r="I9" s="23"/>
      <c r="J9" s="23"/>
      <c r="K9" s="23"/>
      <c r="L9" s="23"/>
      <c r="M9" s="23"/>
      <c r="N9" s="23"/>
      <c r="O9" s="23"/>
      <c r="P9" s="23"/>
      <c r="Q9" s="23"/>
    </row>
    <row r="10" ht="18.75" customHeight="1" spans="1:17">
      <c r="A10" s="83" t="s">
        <v>106</v>
      </c>
      <c r="B10" s="84"/>
      <c r="C10" s="84"/>
      <c r="D10" s="84"/>
      <c r="E10" s="96"/>
      <c r="F10" s="23"/>
      <c r="G10" s="23"/>
      <c r="H10" s="23"/>
      <c r="I10" s="23"/>
      <c r="J10" s="23"/>
      <c r="K10" s="23"/>
      <c r="L10" s="23"/>
      <c r="M10" s="23"/>
      <c r="N10" s="23"/>
      <c r="O10" s="23"/>
      <c r="P10" s="23"/>
      <c r="Q10" s="23"/>
    </row>
    <row r="11" customHeight="1" spans="1:1">
      <c r="A11" t="s">
        <v>337</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G18" sqref="G18"/>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338</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"单位名称："&amp;"耿马傣族佤族自治县地震局"</f>
        <v>单位名称：耿马傣族佤族自治县地震局</v>
      </c>
      <c r="B3" s="60"/>
      <c r="C3" s="71"/>
      <c r="D3" s="60"/>
      <c r="E3" s="60"/>
      <c r="F3" s="60"/>
      <c r="G3" s="60"/>
      <c r="H3" s="68"/>
      <c r="I3" s="62"/>
      <c r="J3" s="62"/>
      <c r="K3" s="62"/>
      <c r="L3" s="63"/>
      <c r="M3" s="88"/>
      <c r="N3" s="87" t="s">
        <v>167</v>
      </c>
    </row>
    <row r="4" ht="18.75" customHeight="1" spans="1:14">
      <c r="A4" s="11" t="s">
        <v>328</v>
      </c>
      <c r="B4" s="72" t="s">
        <v>339</v>
      </c>
      <c r="C4" s="73" t="s">
        <v>340</v>
      </c>
      <c r="D4" s="44" t="s">
        <v>182</v>
      </c>
      <c r="E4" s="44"/>
      <c r="F4" s="44"/>
      <c r="G4" s="44"/>
      <c r="H4" s="74"/>
      <c r="I4" s="44"/>
      <c r="J4" s="44"/>
      <c r="K4" s="44"/>
      <c r="L4" s="64"/>
      <c r="M4" s="74"/>
      <c r="N4" s="45"/>
    </row>
    <row r="5" ht="18.75" customHeight="1" spans="1:14">
      <c r="A5" s="16"/>
      <c r="B5" s="75"/>
      <c r="C5" s="76"/>
      <c r="D5" s="75" t="s">
        <v>55</v>
      </c>
      <c r="E5" s="75" t="s">
        <v>58</v>
      </c>
      <c r="F5" s="75" t="s">
        <v>334</v>
      </c>
      <c r="G5" s="75" t="s">
        <v>335</v>
      </c>
      <c r="H5" s="76" t="s">
        <v>336</v>
      </c>
      <c r="I5" s="89" t="s">
        <v>78</v>
      </c>
      <c r="J5" s="89"/>
      <c r="K5" s="89"/>
      <c r="L5" s="90"/>
      <c r="M5" s="91"/>
      <c r="N5" s="77"/>
    </row>
    <row r="6" ht="26.25" customHeight="1" spans="1:14">
      <c r="A6" s="18"/>
      <c r="B6" s="77"/>
      <c r="C6" s="78"/>
      <c r="D6" s="77"/>
      <c r="E6" s="77"/>
      <c r="F6" s="77"/>
      <c r="G6" s="77"/>
      <c r="H6" s="78"/>
      <c r="I6" s="77" t="s">
        <v>57</v>
      </c>
      <c r="J6" s="77" t="s">
        <v>64</v>
      </c>
      <c r="K6" s="77" t="s">
        <v>190</v>
      </c>
      <c r="L6" s="92"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106</v>
      </c>
      <c r="B10" s="84"/>
      <c r="C10" s="85"/>
      <c r="D10" s="23"/>
      <c r="E10" s="23"/>
      <c r="F10" s="23"/>
      <c r="G10" s="23"/>
      <c r="H10" s="23"/>
      <c r="I10" s="23"/>
      <c r="J10" s="23"/>
      <c r="K10" s="23"/>
      <c r="L10" s="23"/>
      <c r="M10" s="23"/>
      <c r="N10" s="23"/>
    </row>
    <row r="11" customHeight="1" spans="2:2">
      <c r="B11" t="s">
        <v>341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E17" sqref="E17"/>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7"/>
      <c r="G1" s="38"/>
      <c r="H1" s="38"/>
      <c r="I1" s="38" t="s">
        <v>342</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"单位名称："&amp;"耿马傣族佤族自治县地震局"</f>
        <v>单位名称：耿马傣族佤族自治县地震局</v>
      </c>
      <c r="B3" s="60"/>
      <c r="C3" s="60"/>
      <c r="D3" s="61"/>
      <c r="E3" s="62"/>
      <c r="G3" s="63"/>
      <c r="H3" s="63"/>
      <c r="I3" s="38" t="s">
        <v>167</v>
      </c>
    </row>
    <row r="4" ht="18.75" customHeight="1" spans="1:9">
      <c r="A4" s="31" t="s">
        <v>343</v>
      </c>
      <c r="B4" s="12" t="s">
        <v>182</v>
      </c>
      <c r="C4" s="13"/>
      <c r="D4" s="13"/>
      <c r="E4" s="12" t="s">
        <v>344</v>
      </c>
      <c r="F4" s="13"/>
      <c r="G4" s="64"/>
      <c r="H4" s="64"/>
      <c r="I4" s="14"/>
    </row>
    <row r="5" ht="18.75" customHeight="1" spans="1:9">
      <c r="A5" s="33"/>
      <c r="B5" s="32" t="s">
        <v>55</v>
      </c>
      <c r="C5" s="11" t="s">
        <v>58</v>
      </c>
      <c r="D5" s="65" t="s">
        <v>345</v>
      </c>
      <c r="E5" s="66" t="s">
        <v>346</v>
      </c>
      <c r="F5" s="66" t="s">
        <v>346</v>
      </c>
      <c r="G5" s="66" t="s">
        <v>346</v>
      </c>
      <c r="H5" s="66" t="s">
        <v>346</v>
      </c>
      <c r="I5" s="66" t="s">
        <v>346</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347</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19" sqref="E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348</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"单位名称："&amp;"耿马傣族佤族自治县地震局"</f>
        <v>单位名称：耿马傣族佤族自治县地震局</v>
      </c>
      <c r="B3" s="3"/>
      <c r="C3" s="3"/>
      <c r="D3" s="3"/>
      <c r="E3" s="3"/>
      <c r="F3" s="52"/>
      <c r="G3" s="3"/>
      <c r="H3" s="52"/>
    </row>
    <row r="4" ht="18.75" customHeight="1" spans="1:10">
      <c r="A4" s="46" t="s">
        <v>267</v>
      </c>
      <c r="B4" s="46" t="s">
        <v>268</v>
      </c>
      <c r="C4" s="46" t="s">
        <v>269</v>
      </c>
      <c r="D4" s="46" t="s">
        <v>270</v>
      </c>
      <c r="E4" s="46" t="s">
        <v>271</v>
      </c>
      <c r="F4" s="53" t="s">
        <v>272</v>
      </c>
      <c r="G4" s="46" t="s">
        <v>273</v>
      </c>
      <c r="H4" s="53" t="s">
        <v>274</v>
      </c>
      <c r="I4" s="53" t="s">
        <v>275</v>
      </c>
      <c r="J4" s="46" t="s">
        <v>276</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t="s">
        <v>347</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D19" sqref="D1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349</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"单位名称："&amp;"耿马傣族佤族自治县地震局"</f>
        <v>单位名称：耿马傣族佤族自治县地震局</v>
      </c>
      <c r="B3" s="8"/>
      <c r="C3" s="3"/>
      <c r="H3" s="42" t="s">
        <v>167</v>
      </c>
    </row>
    <row r="4" ht="18.75" customHeight="1" spans="1:8">
      <c r="A4" s="11" t="s">
        <v>175</v>
      </c>
      <c r="B4" s="11" t="s">
        <v>350</v>
      </c>
      <c r="C4" s="11" t="s">
        <v>351</v>
      </c>
      <c r="D4" s="11" t="s">
        <v>352</v>
      </c>
      <c r="E4" s="11" t="s">
        <v>353</v>
      </c>
      <c r="F4" s="43" t="s">
        <v>354</v>
      </c>
      <c r="G4" s="44"/>
      <c r="H4" s="45"/>
    </row>
    <row r="5" ht="18.75" customHeight="1" spans="1:8">
      <c r="A5" s="18"/>
      <c r="B5" s="18"/>
      <c r="C5" s="18"/>
      <c r="D5" s="18"/>
      <c r="E5" s="18"/>
      <c r="F5" s="46" t="s">
        <v>332</v>
      </c>
      <c r="G5" s="46" t="s">
        <v>355</v>
      </c>
      <c r="H5" s="46" t="s">
        <v>356</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row r="9" customHeight="1" spans="1:1">
      <c r="A9" t="s">
        <v>357</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abSelected="1" workbookViewId="0">
      <selection activeCell="E21" sqref="E2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358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"单位名称："&amp;"耿马傣族佤族自治县地震局"</f>
        <v>单位名称：耿马傣族佤族自治县地震局</v>
      </c>
      <c r="B3" s="8"/>
      <c r="C3" s="8"/>
      <c r="D3" s="8"/>
      <c r="E3" s="8"/>
      <c r="F3" s="8"/>
      <c r="G3" s="8"/>
      <c r="H3" s="9"/>
      <c r="I3" s="9"/>
      <c r="J3" s="9"/>
      <c r="K3" s="4" t="s">
        <v>167</v>
      </c>
    </row>
    <row r="4" ht="18.75" customHeight="1" spans="1:11">
      <c r="A4" s="10" t="s">
        <v>251</v>
      </c>
      <c r="B4" s="10" t="s">
        <v>177</v>
      </c>
      <c r="C4" s="10" t="s">
        <v>252</v>
      </c>
      <c r="D4" s="11" t="s">
        <v>178</v>
      </c>
      <c r="E4" s="11" t="s">
        <v>179</v>
      </c>
      <c r="F4" s="11" t="s">
        <v>253</v>
      </c>
      <c r="G4" s="11" t="s">
        <v>254</v>
      </c>
      <c r="H4" s="31" t="s">
        <v>55</v>
      </c>
      <c r="I4" s="12" t="s">
        <v>359</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106</v>
      </c>
      <c r="B10" s="36"/>
      <c r="C10" s="36"/>
      <c r="D10" s="36"/>
      <c r="E10" s="36"/>
      <c r="F10" s="36"/>
      <c r="G10" s="37"/>
      <c r="H10" s="23"/>
      <c r="I10" s="23"/>
      <c r="J10" s="23"/>
      <c r="K10" s="23"/>
    </row>
    <row r="11" customHeight="1" spans="1:1">
      <c r="A11" t="s">
        <v>360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361</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"单位名称："&amp;"耿马傣族佤族自治县地震局"</f>
        <v>单位名称：耿马傣族佤族自治县地震局</v>
      </c>
      <c r="B3" s="8"/>
      <c r="C3" s="8"/>
      <c r="D3" s="8"/>
      <c r="E3" s="9"/>
      <c r="F3" s="9"/>
      <c r="G3" s="4" t="s">
        <v>167</v>
      </c>
    </row>
    <row r="4" ht="18.75" customHeight="1" spans="1:7">
      <c r="A4" s="10" t="s">
        <v>252</v>
      </c>
      <c r="B4" s="10" t="s">
        <v>251</v>
      </c>
      <c r="C4" s="10" t="s">
        <v>177</v>
      </c>
      <c r="D4" s="11" t="s">
        <v>362</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82400</v>
      </c>
      <c r="F8" s="23"/>
      <c r="G8" s="23"/>
    </row>
    <row r="9" ht="18.75" customHeight="1" spans="1:7">
      <c r="A9" s="24" t="s">
        <v>70</v>
      </c>
      <c r="B9" s="21"/>
      <c r="C9" s="21"/>
      <c r="D9" s="21"/>
      <c r="E9" s="23">
        <v>82400</v>
      </c>
      <c r="F9" s="23"/>
      <c r="G9" s="23"/>
    </row>
    <row r="10" ht="18.75" customHeight="1" spans="1:7">
      <c r="A10" s="25"/>
      <c r="B10" s="21" t="s">
        <v>363</v>
      </c>
      <c r="C10" s="21" t="s">
        <v>262</v>
      </c>
      <c r="D10" s="21" t="s">
        <v>364</v>
      </c>
      <c r="E10" s="23">
        <v>50000</v>
      </c>
      <c r="F10" s="23"/>
      <c r="G10" s="23"/>
    </row>
    <row r="11" ht="18.75" customHeight="1" spans="1:7">
      <c r="A11" s="25"/>
      <c r="B11" s="21" t="s">
        <v>363</v>
      </c>
      <c r="C11" s="21" t="s">
        <v>264</v>
      </c>
      <c r="D11" s="21" t="s">
        <v>364</v>
      </c>
      <c r="E11" s="23">
        <v>30000</v>
      </c>
      <c r="F11" s="23"/>
      <c r="G11" s="23"/>
    </row>
    <row r="12" ht="18.75" customHeight="1" spans="1:7">
      <c r="A12" s="25"/>
      <c r="B12" s="21" t="s">
        <v>363</v>
      </c>
      <c r="C12" s="21" t="s">
        <v>257</v>
      </c>
      <c r="D12" s="21" t="s">
        <v>364</v>
      </c>
      <c r="E12" s="23">
        <v>2400</v>
      </c>
      <c r="F12" s="23"/>
      <c r="G12" s="23"/>
    </row>
    <row r="13" ht="18.75" customHeight="1" spans="1:7">
      <c r="A13" s="26" t="s">
        <v>55</v>
      </c>
      <c r="B13" s="27" t="s">
        <v>365</v>
      </c>
      <c r="C13" s="27"/>
      <c r="D13" s="28"/>
      <c r="E13" s="23">
        <v>82400</v>
      </c>
      <c r="F13" s="23"/>
      <c r="G13" s="23"/>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2025-02-07T01:45:00Z</dcterms:created>
  <dcterms:modified xsi:type="dcterms:W3CDTF">2025-02-07T08:48:22Z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9309B81099A849C4BB778A4DAE6251C7_12</vt:lpwstr>
  </property>
  <property fmtid="{D5CDD505-2E9C-101B-9397-08002B2CF9AE}" pid="3" name="KSOProductBuildVer">
    <vt:lpwstr>2052-12.1.0.19770</vt:lpwstr>
  </property>
</Properties>
</file>