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 firstSheet="4" activeTab="4"/>
  </bookViews>
  <sheets>
    <sheet name="附件1-1财政拨款收支预算总表" sheetId="9" r:id="rId1"/>
    <sheet name="附件1-2一般公共预算支出表" sheetId="2" r:id="rId2"/>
    <sheet name="附件1-3基本支出预算表" sheetId="3" r:id="rId3"/>
    <sheet name="附件1-4政府性基金预算支出表" sheetId="6" r:id="rId4"/>
    <sheet name="附件1-5部门收支总表" sheetId="10" r:id="rId5"/>
    <sheet name="附件1-6部门收入总表" sheetId="8" r:id="rId6"/>
    <sheet name="附件1-7部门支出总表" sheetId="4" r:id="rId7"/>
  </sheets>
  <calcPr calcId="152511"/>
</workbook>
</file>

<file path=xl/calcChain.xml><?xml version="1.0" encoding="utf-8"?>
<calcChain xmlns="http://schemas.openxmlformats.org/spreadsheetml/2006/main">
  <c r="E23" i="4" l="1"/>
  <c r="D23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24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D24" i="8"/>
  <c r="D23" i="3"/>
  <c r="D14" i="3"/>
  <c r="D20" i="3"/>
  <c r="D6" i="3"/>
  <c r="D25" i="2"/>
  <c r="E25" i="2"/>
  <c r="C25" i="2"/>
  <c r="C13" i="2"/>
  <c r="C14" i="2"/>
  <c r="C15" i="2"/>
  <c r="C16" i="2"/>
  <c r="C17" i="2"/>
  <c r="C18" i="2"/>
  <c r="C19" i="2"/>
  <c r="C20" i="2"/>
  <c r="C21" i="2"/>
  <c r="C22" i="2"/>
  <c r="C23" i="2"/>
  <c r="C24" i="2"/>
  <c r="C7" i="2"/>
  <c r="C8" i="2"/>
  <c r="C9" i="2"/>
  <c r="C10" i="2"/>
  <c r="C11" i="2"/>
  <c r="C12" i="2"/>
  <c r="C7" i="3" l="1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6" i="3"/>
</calcChain>
</file>

<file path=xl/sharedStrings.xml><?xml version="1.0" encoding="utf-8"?>
<sst xmlns="http://schemas.openxmlformats.org/spreadsheetml/2006/main" count="204" uniqueCount="151">
  <si>
    <t>合计</t>
    <phoneticPr fontId="1" type="noConversion"/>
  </si>
  <si>
    <t>科目编码</t>
    <phoneticPr fontId="1" type="noConversion"/>
  </si>
  <si>
    <t>项目名称</t>
    <phoneticPr fontId="1" type="noConversion"/>
  </si>
  <si>
    <t>小计</t>
    <phoneticPr fontId="1" type="noConversion"/>
  </si>
  <si>
    <t>基本支出</t>
    <phoneticPr fontId="1" type="noConversion"/>
  </si>
  <si>
    <t>项目支出</t>
    <phoneticPr fontId="1" type="noConversion"/>
  </si>
  <si>
    <t>年初预算数</t>
    <phoneticPr fontId="1" type="noConversion"/>
  </si>
  <si>
    <t>功能分类科目</t>
    <phoneticPr fontId="1" type="noConversion"/>
  </si>
  <si>
    <t>一般公共预算支出表</t>
    <phoneticPr fontId="1" type="noConversion"/>
  </si>
  <si>
    <t>科目名称</t>
    <phoneticPr fontId="1" type="noConversion"/>
  </si>
  <si>
    <t>经济分类科目</t>
    <phoneticPr fontId="1" type="noConversion"/>
  </si>
  <si>
    <t>科目编码</t>
    <phoneticPr fontId="1" type="noConversion"/>
  </si>
  <si>
    <t>工资福利支出</t>
    <phoneticPr fontId="1" type="noConversion"/>
  </si>
  <si>
    <t xml:space="preserve">  基本工资</t>
    <phoneticPr fontId="1" type="noConversion"/>
  </si>
  <si>
    <t xml:space="preserve">  津贴补贴</t>
    <phoneticPr fontId="1" type="noConversion"/>
  </si>
  <si>
    <t xml:space="preserve">  奖金</t>
    <phoneticPr fontId="1" type="noConversion"/>
  </si>
  <si>
    <t>商品和服务支出</t>
    <phoneticPr fontId="1" type="noConversion"/>
  </si>
  <si>
    <t>对个人和家庭的补助</t>
    <phoneticPr fontId="1" type="noConversion"/>
  </si>
  <si>
    <t xml:space="preserve">  退休费</t>
    <phoneticPr fontId="1" type="noConversion"/>
  </si>
  <si>
    <t>科目编码</t>
    <phoneticPr fontId="1" type="noConversion"/>
  </si>
  <si>
    <t>基本支出</t>
    <phoneticPr fontId="1" type="noConversion"/>
  </si>
  <si>
    <t>项目支出</t>
    <phoneticPr fontId="1" type="noConversion"/>
  </si>
  <si>
    <t>本年政府性基金预算财政拨款支出</t>
    <phoneticPr fontId="1" type="noConversion"/>
  </si>
  <si>
    <t>合计</t>
    <phoneticPr fontId="1" type="noConversion"/>
  </si>
  <si>
    <t>政府性基金预算支出表</t>
    <phoneticPr fontId="1" type="noConversion"/>
  </si>
  <si>
    <t>部门收支总表</t>
    <phoneticPr fontId="1" type="noConversion"/>
  </si>
  <si>
    <t>科目编码</t>
    <phoneticPr fontId="1" type="noConversion"/>
  </si>
  <si>
    <t>科目</t>
    <phoneticPr fontId="1" type="noConversion"/>
  </si>
  <si>
    <t>事业收入</t>
    <phoneticPr fontId="1" type="noConversion"/>
  </si>
  <si>
    <t>一般公共预
算拨款收入</t>
    <phoneticPr fontId="1" type="noConversion"/>
  </si>
  <si>
    <t>政府性基金
预算拨款收入</t>
    <phoneticPr fontId="1" type="noConversion"/>
  </si>
  <si>
    <t>事业单位
经营收入</t>
    <phoneticPr fontId="1" type="noConversion"/>
  </si>
  <si>
    <t>其他
收入</t>
    <phoneticPr fontId="1" type="noConversion"/>
  </si>
  <si>
    <t>部门收入总表</t>
    <phoneticPr fontId="1" type="noConversion"/>
  </si>
  <si>
    <t>基本支出</t>
    <phoneticPr fontId="1" type="noConversion"/>
  </si>
  <si>
    <t>项目支出</t>
    <phoneticPr fontId="1" type="noConversion"/>
  </si>
  <si>
    <t>部门支出总表</t>
    <phoneticPr fontId="1" type="noConversion"/>
  </si>
  <si>
    <t>财政拨款收支预算总表</t>
  </si>
  <si>
    <t>一、本年收入</t>
  </si>
  <si>
    <t>一、本年支出</t>
  </si>
  <si>
    <t>（一）一般公共预算</t>
  </si>
  <si>
    <t xml:space="preserve">  （一) 一般公共服务支出</t>
  </si>
  <si>
    <t xml:space="preserve">  1、本级财力</t>
  </si>
  <si>
    <t xml:space="preserve">  （二) 外交支出</t>
  </si>
  <si>
    <t xml:space="preserve">  2、专项收入</t>
  </si>
  <si>
    <t xml:space="preserve">  （三) 国防支出</t>
  </si>
  <si>
    <t xml:space="preserve">  3、执法办案补助</t>
  </si>
  <si>
    <t xml:space="preserve">  （四) 公共安全支出</t>
  </si>
  <si>
    <t xml:space="preserve">  4、收费成本补偿</t>
  </si>
  <si>
    <t xml:space="preserve">  （五) 教育支出</t>
  </si>
  <si>
    <t xml:space="preserve">  5、财政专户管理的收入</t>
  </si>
  <si>
    <t xml:space="preserve">  （六) 科学技术支出</t>
  </si>
  <si>
    <t xml:space="preserve">  6、国有资源（资产）有偿使用收入</t>
  </si>
  <si>
    <t xml:space="preserve">  （七) 文化体育与传媒支出</t>
  </si>
  <si>
    <t>（二）政府性基金预算</t>
  </si>
  <si>
    <t xml:space="preserve">  （八) 社会保障和就业支出</t>
  </si>
  <si>
    <t>（三）国有资本经营预算</t>
  </si>
  <si>
    <t xml:space="preserve">  （九) 医疗卫生与计划生育支出</t>
  </si>
  <si>
    <t>二、上年结转</t>
  </si>
  <si>
    <t xml:space="preserve">  （十) 节能环保支出</t>
  </si>
  <si>
    <t xml:space="preserve">  （十一) 城乡社区支出</t>
  </si>
  <si>
    <t xml:space="preserve">  （十二) 农林水支出</t>
  </si>
  <si>
    <t xml:space="preserve">  （十三) 交通运输支出</t>
  </si>
  <si>
    <t xml:space="preserve">  （十四) 资源勘探信息等支出</t>
  </si>
  <si>
    <t xml:space="preserve">  （十五) 商业服务业等支出</t>
  </si>
  <si>
    <t xml:space="preserve">  （十六) 金融支出</t>
  </si>
  <si>
    <t xml:space="preserve">  （十七) 援助其他地区支出</t>
  </si>
  <si>
    <t xml:space="preserve">  （十八) 国土海洋气象等支出</t>
  </si>
  <si>
    <t xml:space="preserve">  （十九) 住房保障支出</t>
  </si>
  <si>
    <t xml:space="preserve">  （二十) 粮油物资储备支出</t>
  </si>
  <si>
    <t xml:space="preserve">  （二十一) 预备费</t>
  </si>
  <si>
    <t xml:space="preserve">  （二十二) 其他支出</t>
  </si>
  <si>
    <t>二、结转下年</t>
  </si>
  <si>
    <t>收入总计</t>
  </si>
  <si>
    <t>支出总计</t>
  </si>
  <si>
    <t>财政专户管理的收入安排</t>
  </si>
  <si>
    <t>单位自筹安排</t>
  </si>
  <si>
    <t>小计</t>
  </si>
  <si>
    <t>事业单位经营收入安排</t>
  </si>
  <si>
    <t>其他收入安排</t>
  </si>
  <si>
    <t>合计</t>
    <phoneticPr fontId="1" type="noConversion"/>
  </si>
  <si>
    <t>一、一般公共预算</t>
  </si>
  <si>
    <t>一、一般公共服务支出</t>
  </si>
  <si>
    <t>二、政府性基金预算</t>
  </si>
  <si>
    <t>二、外交支出</t>
  </si>
  <si>
    <t>三、国有资本经营预算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</si>
  <si>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</si>
  <si>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</si>
  <si>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</si>
  <si>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</si>
  <si>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</si>
  <si>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</si>
  <si>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</si>
  <si>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</si>
  <si>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</si>
  <si>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</si>
  <si>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</si>
  <si>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</si>
  <si>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</si>
  <si>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</si>
  <si>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</si>
  <si>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</si>
  <si>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</si>
  <si>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</si>
  <si>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</si>
  <si>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</si>
  <si>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</si>
  <si>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</si>
  <si>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</si>
  <si>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国有资本经营预算拨款收入</t>
    <phoneticPr fontId="1" type="noConversion"/>
  </si>
  <si>
    <t>本级财
力安排</t>
    <phoneticPr fontId="1" type="noConversion"/>
  </si>
  <si>
    <t>基本支出预算表</t>
    <phoneticPr fontId="1" type="noConversion"/>
  </si>
  <si>
    <t>附件1-1</t>
    <phoneticPr fontId="1" type="noConversion"/>
  </si>
  <si>
    <t>附件1-2</t>
    <phoneticPr fontId="1" type="noConversion"/>
  </si>
  <si>
    <t>附件1-3</t>
    <phoneticPr fontId="1" type="noConversion"/>
  </si>
  <si>
    <t>附件1-4</t>
    <phoneticPr fontId="1" type="noConversion"/>
  </si>
  <si>
    <t>附件1-5</t>
    <phoneticPr fontId="1" type="noConversion"/>
  </si>
  <si>
    <t>附件1-6</t>
    <phoneticPr fontId="1" type="noConversion"/>
  </si>
  <si>
    <t>附件1-7</t>
    <phoneticPr fontId="1" type="noConversion"/>
  </si>
  <si>
    <t>事业收入安排</t>
    <phoneticPr fontId="1" type="noConversion"/>
  </si>
  <si>
    <r>
      <t>201</t>
    </r>
    <r>
      <rPr>
        <sz val="10"/>
        <color indexed="8"/>
        <rFont val="宋体"/>
        <family val="3"/>
        <charset val="134"/>
      </rPr>
      <t>7</t>
    </r>
    <r>
      <rPr>
        <sz val="10"/>
        <color indexed="8"/>
        <rFont val="宋体"/>
        <family val="3"/>
        <charset val="134"/>
      </rPr>
      <t>年预算数</t>
    </r>
    <phoneticPr fontId="1" type="noConversion"/>
  </si>
  <si>
    <t>单位：元</t>
    <phoneticPr fontId="1" type="noConversion"/>
  </si>
  <si>
    <t xml:space="preserve">         行政运行</t>
  </si>
  <si>
    <t xml:space="preserve">     社会保障和就业支出</t>
  </si>
  <si>
    <t xml:space="preserve">       行政事业单位离退休</t>
  </si>
  <si>
    <t xml:space="preserve">         对机关事业单位基本养老保险基金的补助</t>
  </si>
  <si>
    <t xml:space="preserve">       其他社会保障和就业支出</t>
  </si>
  <si>
    <t xml:space="preserve">         其他社会保障和就业支出</t>
  </si>
  <si>
    <t xml:space="preserve">     医疗卫生与计划生育支出</t>
  </si>
  <si>
    <t xml:space="preserve">       行政事业单位医疗</t>
  </si>
  <si>
    <t xml:space="preserve">         行政单位医疗</t>
  </si>
  <si>
    <t xml:space="preserve">     住房保障支出</t>
  </si>
  <si>
    <t xml:space="preserve">       住房改革支出</t>
  </si>
  <si>
    <t xml:space="preserve">         住房公积金</t>
  </si>
  <si>
    <t>合计</t>
    <phoneticPr fontId="1" type="noConversion"/>
  </si>
  <si>
    <r>
      <t xml:space="preserve"> </t>
    </r>
    <r>
      <rPr>
        <sz val="10"/>
        <color indexed="8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>基本医疗保险</t>
    </r>
    <phoneticPr fontId="1" type="noConversion"/>
  </si>
  <si>
    <t xml:space="preserve">  办公费</t>
  </si>
  <si>
    <t xml:space="preserve">  差旅费</t>
  </si>
  <si>
    <t xml:space="preserve">  招待费</t>
  </si>
  <si>
    <t xml:space="preserve">  工会经费</t>
  </si>
  <si>
    <t xml:space="preserve">  公务用车运行维护费</t>
  </si>
  <si>
    <t>住房公积金</t>
  </si>
  <si>
    <t xml:space="preserve">  工伤保险</t>
    <phoneticPr fontId="1" type="noConversion"/>
  </si>
  <si>
    <t xml:space="preserve">  生育保险</t>
    <phoneticPr fontId="1" type="noConversion"/>
  </si>
  <si>
    <t xml:space="preserve">  养老保险</t>
    <phoneticPr fontId="1" type="noConversion"/>
  </si>
  <si>
    <t>耿马县科协</t>
  </si>
  <si>
    <t xml:space="preserve">   耿马县科协</t>
  </si>
  <si>
    <t xml:space="preserve">     科学技术支出</t>
  </si>
  <si>
    <t xml:space="preserve">       科学技术管理事务</t>
  </si>
  <si>
    <t xml:space="preserve">       科学技术普及</t>
  </si>
  <si>
    <t xml:space="preserve">         其他科学技术普及支出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</si>
</sst>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[$-10804]#,##0.00#;\(\-#,##0.00#\);\ "/>
    <numFmt numFmtId="177" formatCode="#,##0.00_ ;[Red]\-#,##0.00\ ;;"/>
  </numFmts>
  <fonts count="17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indexed="8"/>
      <name val="黑体"/>
      <charset val="134"/>
    </font>
    <font>
      <sz val="20"/>
      <color indexed="8"/>
      <name val="方正小标宋简体"/>
      <charset val="134"/>
    </font>
    <font>
      <sz val="8"/>
      <color indexed="8"/>
      <name val="黑体"/>
      <family val="3"/>
      <charset val="134"/>
    </font>
    <font>
      <sz val="10"/>
      <name val="Arial"/>
      <family val="2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23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6"/>
      <color indexed="8"/>
      <name val="方正小标宋_GBK"/>
      <family val="4"/>
      <charset val="134"/>
    </font>
    <font>
      <sz val="16"/>
      <name val="方正小标宋_GBK"/>
      <family val="4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/>
    <xf numFmtId="43" fontId="16" fillId="0" borderId="0" applyFont="0" applyFill="0" applyBorder="0" applyAlignment="0" applyProtection="0">
      <alignment vertical="center"/>
    </xf>
    <xf numFmtId="0" fontId="16" fillId="0" borderId="0"/>
  </cellStyleXfs>
  <cellXfs count="63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right"/>
    </xf>
    <xf numFmtId="0" fontId="6" fillId="0" borderId="0" xfId="1" applyFont="1" applyAlignment="1" applyProtection="1">
      <alignment horizontal="center" vertical="top" wrapText="1" readingOrder="1"/>
      <protection locked="0"/>
    </xf>
    <xf numFmtId="0" fontId="7" fillId="0" borderId="0" xfId="1" applyFont="1" applyAlignment="1" applyProtection="1">
      <alignment horizontal="right" vertical="top" wrapText="1" readingOrder="1"/>
      <protection locked="0"/>
    </xf>
    <xf numFmtId="0" fontId="5" fillId="0" borderId="0" xfId="1"/>
    <xf numFmtId="0" fontId="10" fillId="0" borderId="0" xfId="1" applyFont="1" applyAlignment="1" applyProtection="1">
      <alignment horizontal="left" vertical="top" wrapText="1" readingOrder="1"/>
      <protection locked="0"/>
    </xf>
    <xf numFmtId="0" fontId="12" fillId="0" borderId="0" xfId="1" applyFont="1" applyAlignment="1">
      <alignment horizontal="right"/>
    </xf>
    <xf numFmtId="0" fontId="10" fillId="0" borderId="1" xfId="1" applyFont="1" applyBorder="1" applyAlignment="1" applyProtection="1">
      <alignment vertical="top" wrapText="1" readingOrder="1"/>
      <protection locked="0"/>
    </xf>
    <xf numFmtId="0" fontId="10" fillId="0" borderId="2" xfId="1" applyFont="1" applyBorder="1" applyAlignment="1" applyProtection="1">
      <alignment horizontal="right" wrapText="1" readingOrder="1"/>
      <protection locked="0"/>
    </xf>
    <xf numFmtId="176" fontId="10" fillId="0" borderId="1" xfId="1" applyNumberFormat="1" applyFont="1" applyBorder="1" applyAlignment="1" applyProtection="1">
      <alignment horizontal="right" wrapText="1" readingOrder="1"/>
      <protection locked="0"/>
    </xf>
    <xf numFmtId="0" fontId="9" fillId="0" borderId="1" xfId="1" applyFont="1" applyBorder="1" applyAlignment="1" applyProtection="1">
      <alignment horizontal="center" vertical="center" wrapText="1" readingOrder="1"/>
      <protection locked="0"/>
    </xf>
    <xf numFmtId="0" fontId="9" fillId="0" borderId="2" xfId="1" applyFont="1" applyBorder="1" applyAlignment="1" applyProtection="1">
      <alignment horizontal="right" wrapText="1" readingOrder="1"/>
      <protection locked="0"/>
    </xf>
    <xf numFmtId="0" fontId="9" fillId="0" borderId="0" xfId="1" applyFont="1" applyAlignment="1" applyProtection="1">
      <alignment horizontal="center" vertical="center" wrapText="1" readingOrder="1"/>
      <protection locked="0"/>
    </xf>
    <xf numFmtId="0" fontId="5" fillId="0" borderId="0" xfId="1" applyFont="1"/>
    <xf numFmtId="0" fontId="10" fillId="0" borderId="1" xfId="1" applyFont="1" applyBorder="1" applyAlignment="1" applyProtection="1">
      <alignment horizontal="right" wrapText="1" readingOrder="1"/>
      <protection locked="0"/>
    </xf>
    <xf numFmtId="0" fontId="11" fillId="0" borderId="3" xfId="0" applyFont="1" applyBorder="1" applyAlignment="1">
      <alignment horizontal="left" vertical="center"/>
    </xf>
    <xf numFmtId="0" fontId="11" fillId="0" borderId="3" xfId="0" applyFont="1" applyBorder="1"/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3" fillId="0" borderId="3" xfId="0" applyFont="1" applyBorder="1"/>
    <xf numFmtId="0" fontId="12" fillId="0" borderId="3" xfId="0" applyFont="1" applyFill="1" applyBorder="1" applyAlignment="1" applyProtection="1">
      <alignment horizontal="center" vertical="center" wrapText="1" readingOrder="1"/>
      <protection locked="0"/>
    </xf>
    <xf numFmtId="0" fontId="12" fillId="0" borderId="2" xfId="0" applyFont="1" applyFill="1" applyBorder="1" applyAlignment="1" applyProtection="1">
      <alignment horizontal="center" vertical="center" wrapText="1" readingOrder="1"/>
      <protection locked="0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43" fontId="10" fillId="0" borderId="3" xfId="2" applyFont="1" applyFill="1" applyBorder="1" applyAlignment="1" applyProtection="1">
      <alignment vertical="center"/>
    </xf>
    <xf numFmtId="0" fontId="10" fillId="0" borderId="3" xfId="0" applyNumberFormat="1" applyFont="1" applyFill="1" applyBorder="1" applyAlignment="1" applyProtection="1"/>
    <xf numFmtId="4" fontId="11" fillId="0" borderId="3" xfId="0" applyNumberFormat="1" applyFont="1" applyBorder="1"/>
    <xf numFmtId="4" fontId="0" fillId="0" borderId="3" xfId="0" applyNumberFormat="1" applyBorder="1"/>
    <xf numFmtId="0" fontId="0" fillId="0" borderId="3" xfId="0" applyBorder="1"/>
    <xf numFmtId="0" fontId="10" fillId="0" borderId="3" xfId="0" applyFont="1" applyBorder="1" applyAlignment="1">
      <alignment vertical="center"/>
    </xf>
    <xf numFmtId="43" fontId="10" fillId="0" borderId="1" xfId="2" applyFont="1" applyFill="1" applyBorder="1" applyAlignment="1" applyProtection="1">
      <alignment horizontal="right" vertical="center" wrapText="1"/>
    </xf>
    <xf numFmtId="0" fontId="10" fillId="0" borderId="11" xfId="3" applyFont="1" applyBorder="1" applyAlignment="1">
      <alignment horizontal="left" vertical="center"/>
    </xf>
    <xf numFmtId="0" fontId="10" fillId="0" borderId="11" xfId="3" applyFont="1" applyBorder="1" applyAlignment="1">
      <alignment vertical="center"/>
    </xf>
    <xf numFmtId="0" fontId="10" fillId="0" borderId="11" xfId="3" applyFont="1" applyBorder="1" applyAlignment="1">
      <alignment horizontal="left" vertical="center"/>
    </xf>
    <xf numFmtId="0" fontId="10" fillId="0" borderId="11" xfId="3" applyFont="1" applyBorder="1" applyAlignment="1">
      <alignment vertical="center"/>
    </xf>
    <xf numFmtId="176" fontId="10" fillId="0" borderId="1" xfId="1" applyNumberFormat="1" applyFont="1" applyBorder="1" applyAlignment="1" applyProtection="1">
      <alignment horizontal="right" wrapText="1" readingOrder="1"/>
      <protection locked="0"/>
    </xf>
    <xf numFmtId="43" fontId="11" fillId="0" borderId="3" xfId="0" applyNumberFormat="1" applyFont="1" applyBorder="1" applyAlignment="1">
      <alignment horizontal="right" vertical="center"/>
    </xf>
    <xf numFmtId="43" fontId="11" fillId="0" borderId="3" xfId="0" applyNumberFormat="1" applyFont="1" applyBorder="1" applyAlignment="1">
      <alignment vertical="center"/>
    </xf>
    <xf numFmtId="4" fontId="11" fillId="0" borderId="3" xfId="0" applyNumberFormat="1" applyFont="1" applyBorder="1" applyAlignment="1">
      <alignment horizontal="center" vertical="center"/>
    </xf>
    <xf numFmtId="0" fontId="16" fillId="0" borderId="3" xfId="0" applyFont="1" applyBorder="1"/>
    <xf numFmtId="0" fontId="14" fillId="0" borderId="0" xfId="1" applyFont="1" applyAlignment="1" applyProtection="1">
      <alignment horizontal="center" vertical="center" wrapText="1" readingOrder="1"/>
      <protection locked="0"/>
    </xf>
    <xf numFmtId="0" fontId="15" fillId="0" borderId="0" xfId="1" applyFont="1"/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6" xfId="0" applyFont="1" applyFill="1" applyBorder="1" applyAlignment="1" applyProtection="1">
      <alignment horizontal="center" vertical="center" wrapText="1" readingOrder="1"/>
      <protection locked="0"/>
    </xf>
    <xf numFmtId="0" fontId="12" fillId="0" borderId="7" xfId="0" applyFont="1" applyFill="1" applyBorder="1" applyAlignment="1" applyProtection="1">
      <alignment vertical="top" wrapText="1"/>
      <protection locked="0"/>
    </xf>
    <xf numFmtId="0" fontId="12" fillId="0" borderId="1" xfId="0" applyFont="1" applyFill="1" applyBorder="1" applyAlignment="1" applyProtection="1">
      <alignment horizontal="center" vertical="center" wrapText="1" readingOrder="1"/>
      <protection locked="0"/>
    </xf>
    <xf numFmtId="0" fontId="12" fillId="0" borderId="8" xfId="0" applyFont="1" applyFill="1" applyBorder="1" applyAlignment="1" applyProtection="1">
      <alignment vertical="top" wrapText="1"/>
      <protection locked="0"/>
    </xf>
    <xf numFmtId="0" fontId="12" fillId="0" borderId="9" xfId="0" applyFont="1" applyFill="1" applyBorder="1" applyAlignment="1" applyProtection="1">
      <alignment vertical="top" wrapText="1"/>
      <protection locked="0"/>
    </xf>
    <xf numFmtId="0" fontId="12" fillId="0" borderId="10" xfId="0" applyFont="1" applyFill="1" applyBorder="1" applyAlignment="1" applyProtection="1">
      <alignment vertical="top" wrapText="1"/>
      <protection locked="0"/>
    </xf>
    <xf numFmtId="0" fontId="11" fillId="0" borderId="0" xfId="0" applyFont="1" applyAlignment="1">
      <alignment horizontal="right" vertical="center"/>
    </xf>
    <xf numFmtId="0" fontId="8" fillId="0" borderId="0" xfId="1" applyFont="1" applyAlignment="1" applyProtection="1">
      <alignment horizontal="center" vertical="center" wrapText="1" readingOrder="1"/>
      <protection locked="0"/>
    </xf>
    <xf numFmtId="0" fontId="5" fillId="0" borderId="0" xfId="1"/>
    <xf numFmtId="0" fontId="11" fillId="0" borderId="3" xfId="0" applyFont="1" applyBorder="1" applyAlignment="1">
      <alignment horizontal="center" vertical="center" wrapText="1"/>
    </xf>
    <xf numFmtId="177" fontId="10" fillId="0" borderId="3" xfId="0" applyNumberFormat="1" applyFont="1" applyFill="1" applyBorder="1" applyAlignment="1" applyProtection="1">
      <alignment vertical="center"/>
    </xf>
    <xf numFmtId="43" fontId="10" fillId="0" borderId="1" xfId="2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</cellXfs>
  <cellStyles count="4">
    <cellStyle name="常规" xfId="0" builtinId="0"/>
    <cellStyle name="常规 2" xfId="1"/>
    <cellStyle name="常规 3" xfId="3"/>
    <cellStyle name="千位分隔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9"/>
  <sheetViews>
    <sheetView showGridLines="0" workbookViewId="0">
      <selection activeCell="G32" sqref="G32"/>
    </sheetView>
  </sheetViews>
  <sheetFormatPr defaultRowHeight="12.75"/>
  <cols>
    <col min="1" max="1" width="1" style="6" customWidth="1"/>
    <col min="2" max="2" width="25.75" style="6" customWidth="1"/>
    <col min="3" max="3" width="17.5" style="6" customWidth="1"/>
    <col min="4" max="4" width="25.75" style="6" customWidth="1"/>
    <col min="5" max="5" width="17.5" style="6" customWidth="1"/>
    <col min="6" max="6" width="0.75" style="6" customWidth="1"/>
    <col min="7" max="16384" width="9" style="6"/>
  </cols>
  <sheetData>
    <row r="1" spans="2:5">
      <c r="B1" s="7" t="s">
        <v>112</v>
      </c>
      <c r="C1" s="4"/>
      <c r="D1" s="4"/>
      <c r="E1" s="5"/>
    </row>
    <row r="2" spans="2:5" ht="39.950000000000003" customHeight="1">
      <c r="B2" s="44" t="s">
        <v>37</v>
      </c>
      <c r="C2" s="45"/>
      <c r="D2" s="45"/>
      <c r="E2" s="45"/>
    </row>
    <row r="3" spans="2:5" ht="15" customHeight="1">
      <c r="B3" s="14"/>
      <c r="C3" s="15"/>
      <c r="D3" s="15"/>
      <c r="E3" s="8" t="s">
        <v>121</v>
      </c>
    </row>
    <row r="4" spans="2:5">
      <c r="B4" s="9" t="s">
        <v>38</v>
      </c>
      <c r="C4" s="60">
        <v>1272172.99</v>
      </c>
      <c r="D4" s="9" t="s">
        <v>39</v>
      </c>
      <c r="E4" s="60">
        <v>1272172.99</v>
      </c>
    </row>
    <row r="5" spans="2:5">
      <c r="B5" s="9" t="s">
        <v>40</v>
      </c>
      <c r="C5" s="28"/>
      <c r="D5" s="9" t="s">
        <v>41</v>
      </c>
      <c r="E5" s="11"/>
    </row>
    <row r="6" spans="2:5" ht="15" customHeight="1">
      <c r="B6" s="9" t="s">
        <v>42</v>
      </c>
      <c r="C6" s="28"/>
      <c r="D6" s="9" t="s">
        <v>43</v>
      </c>
      <c r="E6" s="11"/>
    </row>
    <row r="7" spans="2:5" ht="15" customHeight="1">
      <c r="B7" s="9" t="s">
        <v>44</v>
      </c>
      <c r="C7" s="10"/>
      <c r="D7" s="9" t="s">
        <v>45</v>
      </c>
      <c r="E7" s="11"/>
    </row>
    <row r="8" spans="2:5" ht="15" customHeight="1">
      <c r="B8" s="9" t="s">
        <v>46</v>
      </c>
      <c r="C8" s="10"/>
      <c r="D8" s="9" t="s">
        <v>47</v>
      </c>
      <c r="E8" s="11"/>
    </row>
    <row r="9" spans="2:5" ht="15" customHeight="1">
      <c r="B9" s="9" t="s">
        <v>48</v>
      </c>
      <c r="C9" s="10"/>
      <c r="D9" s="9" t="s">
        <v>49</v>
      </c>
      <c r="E9" s="11"/>
    </row>
    <row r="10" spans="2:5" ht="15" customHeight="1">
      <c r="B10" s="9" t="s">
        <v>50</v>
      </c>
      <c r="C10" s="10"/>
      <c r="D10" s="9" t="s">
        <v>51</v>
      </c>
      <c r="E10" s="60">
        <v>998224.88</v>
      </c>
    </row>
    <row r="11" spans="2:5" ht="24">
      <c r="B11" s="9" t="s">
        <v>52</v>
      </c>
      <c r="C11" s="10"/>
      <c r="D11" s="9" t="s">
        <v>53</v>
      </c>
      <c r="E11" s="11"/>
    </row>
    <row r="12" spans="2:5" ht="15" customHeight="1">
      <c r="B12" s="9" t="s">
        <v>54</v>
      </c>
      <c r="C12" s="10"/>
      <c r="D12" s="9" t="s">
        <v>55</v>
      </c>
      <c r="E12" s="60">
        <v>153691.56</v>
      </c>
    </row>
    <row r="13" spans="2:5" ht="15" customHeight="1">
      <c r="B13" s="9" t="s">
        <v>56</v>
      </c>
      <c r="C13" s="10"/>
      <c r="D13" s="9" t="s">
        <v>57</v>
      </c>
      <c r="E13" s="60">
        <v>41512.800000000003</v>
      </c>
    </row>
    <row r="14" spans="2:5" ht="15" customHeight="1">
      <c r="B14" s="9" t="s">
        <v>58</v>
      </c>
      <c r="C14" s="10"/>
      <c r="D14" s="9" t="s">
        <v>59</v>
      </c>
      <c r="E14" s="11"/>
    </row>
    <row r="15" spans="2:5">
      <c r="B15" s="9"/>
      <c r="C15" s="10"/>
      <c r="D15" s="9" t="s">
        <v>60</v>
      </c>
      <c r="E15" s="11"/>
    </row>
    <row r="16" spans="2:5">
      <c r="B16" s="9"/>
      <c r="C16" s="10"/>
      <c r="D16" s="9" t="s">
        <v>61</v>
      </c>
      <c r="E16" s="11"/>
    </row>
    <row r="17" spans="2:5">
      <c r="B17" s="9"/>
      <c r="C17" s="10"/>
      <c r="D17" s="9" t="s">
        <v>62</v>
      </c>
      <c r="E17" s="11"/>
    </row>
    <row r="18" spans="2:5" ht="15" customHeight="1">
      <c r="B18" s="9"/>
      <c r="C18" s="10"/>
      <c r="D18" s="9" t="s">
        <v>63</v>
      </c>
      <c r="E18" s="11"/>
    </row>
    <row r="19" spans="2:5" ht="15" customHeight="1">
      <c r="B19" s="9"/>
      <c r="C19" s="10"/>
      <c r="D19" s="9" t="s">
        <v>64</v>
      </c>
      <c r="E19" s="11"/>
    </row>
    <row r="20" spans="2:5" ht="15" customHeight="1">
      <c r="B20" s="9"/>
      <c r="C20" s="10"/>
      <c r="D20" s="9" t="s">
        <v>65</v>
      </c>
      <c r="E20" s="11"/>
    </row>
    <row r="21" spans="2:5" ht="15" customHeight="1">
      <c r="B21" s="9"/>
      <c r="C21" s="10"/>
      <c r="D21" s="9" t="s">
        <v>66</v>
      </c>
      <c r="E21" s="11"/>
    </row>
    <row r="22" spans="2:5" ht="15" customHeight="1">
      <c r="B22" s="9"/>
      <c r="C22" s="10"/>
      <c r="D22" s="9" t="s">
        <v>67</v>
      </c>
      <c r="E22" s="11"/>
    </row>
    <row r="23" spans="2:5" ht="15" customHeight="1">
      <c r="B23" s="9"/>
      <c r="C23" s="10"/>
      <c r="D23" s="9" t="s">
        <v>68</v>
      </c>
      <c r="E23" s="60">
        <v>78743.75</v>
      </c>
    </row>
    <row r="24" spans="2:5" ht="15" customHeight="1">
      <c r="B24" s="9"/>
      <c r="C24" s="10"/>
      <c r="D24" s="9" t="s">
        <v>69</v>
      </c>
      <c r="E24" s="11"/>
    </row>
    <row r="25" spans="2:5" ht="15" customHeight="1">
      <c r="B25" s="9"/>
      <c r="C25" s="10"/>
      <c r="D25" s="9" t="s">
        <v>70</v>
      </c>
      <c r="E25" s="11"/>
    </row>
    <row r="26" spans="2:5" ht="15" customHeight="1">
      <c r="B26" s="9"/>
      <c r="C26" s="10"/>
      <c r="D26" s="9" t="s">
        <v>71</v>
      </c>
      <c r="E26" s="11"/>
    </row>
    <row r="27" spans="2:5">
      <c r="B27" s="12"/>
      <c r="C27" s="13"/>
      <c r="D27" s="9" t="s">
        <v>72</v>
      </c>
      <c r="E27" s="16"/>
    </row>
    <row r="28" spans="2:5" ht="15" customHeight="1">
      <c r="B28" s="12" t="s">
        <v>73</v>
      </c>
      <c r="C28" s="60">
        <v>1272172.99</v>
      </c>
      <c r="D28" s="12" t="s">
        <v>74</v>
      </c>
      <c r="E28" s="60">
        <v>1272172.99</v>
      </c>
    </row>
    <row r="29" spans="2:5" ht="16.5" customHeight="1"/>
  </sheetData>
  <mergeCells count="1">
    <mergeCell ref="B2:E2"/>
  </mergeCells>
  <phoneticPr fontId="1" type="noConversion"/>
  <printOptions horizontalCentered="1"/>
  <pageMargins left="0.59055118110236227" right="0.59055118110236227" top="0.19685039370078741" bottom="0.19685039370078741" header="0.19685039370078741" footer="0.19685039370078741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D25" sqref="D25"/>
    </sheetView>
  </sheetViews>
  <sheetFormatPr defaultRowHeight="13.5"/>
  <cols>
    <col min="1" max="1" width="10.75" customWidth="1"/>
    <col min="2" max="2" width="41.625" customWidth="1"/>
    <col min="3" max="5" width="20.625" customWidth="1"/>
  </cols>
  <sheetData>
    <row r="1" spans="1:5" ht="20.100000000000001" customHeight="1">
      <c r="A1" s="49" t="s">
        <v>113</v>
      </c>
      <c r="B1" s="49"/>
      <c r="C1" s="49"/>
      <c r="D1" s="49"/>
      <c r="E1" s="49"/>
    </row>
    <row r="2" spans="1:5" ht="39.950000000000003" customHeight="1">
      <c r="A2" s="48" t="s">
        <v>8</v>
      </c>
      <c r="B2" s="48"/>
      <c r="C2" s="48"/>
      <c r="D2" s="48"/>
      <c r="E2" s="48"/>
    </row>
    <row r="3" spans="1:5">
      <c r="A3" s="47" t="s">
        <v>121</v>
      </c>
      <c r="B3" s="47"/>
      <c r="C3" s="47"/>
      <c r="D3" s="47"/>
      <c r="E3" s="47"/>
    </row>
    <row r="4" spans="1:5" ht="39.950000000000003" customHeight="1">
      <c r="A4" s="46" t="s">
        <v>7</v>
      </c>
      <c r="B4" s="46"/>
      <c r="C4" s="46" t="s">
        <v>120</v>
      </c>
      <c r="D4" s="46"/>
      <c r="E4" s="46"/>
    </row>
    <row r="5" spans="1:5" ht="20.100000000000001" customHeight="1">
      <c r="A5" s="46" t="s">
        <v>1</v>
      </c>
      <c r="B5" s="46" t="s">
        <v>2</v>
      </c>
      <c r="C5" s="46" t="s">
        <v>6</v>
      </c>
      <c r="D5" s="46"/>
      <c r="E5" s="46"/>
    </row>
    <row r="6" spans="1:5" ht="30" customHeight="1">
      <c r="A6" s="46"/>
      <c r="B6" s="46"/>
      <c r="C6" s="19" t="s">
        <v>3</v>
      </c>
      <c r="D6" s="19" t="s">
        <v>4</v>
      </c>
      <c r="E6" s="19" t="s">
        <v>5</v>
      </c>
    </row>
    <row r="7" spans="1:5">
      <c r="A7" s="17"/>
      <c r="B7" s="29" t="s">
        <v>145</v>
      </c>
      <c r="C7" s="30">
        <f t="shared" ref="C7:C11" si="0">SUM(D7:E7)</f>
        <v>1272172.99</v>
      </c>
      <c r="D7" s="30">
        <v>992172.99</v>
      </c>
      <c r="E7" s="60">
        <v>280000</v>
      </c>
    </row>
    <row r="8" spans="1:5">
      <c r="A8" s="17"/>
      <c r="B8" s="29" t="s">
        <v>146</v>
      </c>
      <c r="C8" s="30">
        <f t="shared" si="0"/>
        <v>1272172.99</v>
      </c>
      <c r="D8" s="30">
        <v>992172.99</v>
      </c>
      <c r="E8" s="60">
        <v>280000</v>
      </c>
    </row>
    <row r="9" spans="1:5">
      <c r="A9" s="17">
        <v>206</v>
      </c>
      <c r="B9" s="29" t="s">
        <v>147</v>
      </c>
      <c r="C9" s="30">
        <f t="shared" si="0"/>
        <v>998224.88</v>
      </c>
      <c r="D9" s="30">
        <v>718224.88</v>
      </c>
      <c r="E9" s="60">
        <v>280000</v>
      </c>
    </row>
    <row r="10" spans="1:5">
      <c r="A10" s="17">
        <v>20601</v>
      </c>
      <c r="B10" s="29" t="s">
        <v>148</v>
      </c>
      <c r="C10" s="30">
        <f t="shared" si="0"/>
        <v>998224.88</v>
      </c>
      <c r="D10" s="30">
        <v>718224.88</v>
      </c>
      <c r="E10" s="60">
        <v>280000</v>
      </c>
    </row>
    <row r="11" spans="1:5">
      <c r="A11" s="17">
        <v>2060101</v>
      </c>
      <c r="B11" s="29" t="s">
        <v>122</v>
      </c>
      <c r="C11" s="30">
        <f t="shared" si="0"/>
        <v>718224.88</v>
      </c>
      <c r="D11" s="30">
        <v>718224.88</v>
      </c>
      <c r="E11" s="30"/>
    </row>
    <row r="12" spans="1:5">
      <c r="A12" s="17">
        <v>20607</v>
      </c>
      <c r="B12" s="29" t="s">
        <v>149</v>
      </c>
      <c r="C12" s="30">
        <f>SUM(D12:E12)</f>
        <v>280000</v>
      </c>
      <c r="D12" s="30"/>
      <c r="E12" s="60">
        <v>280000</v>
      </c>
    </row>
    <row r="13" spans="1:5">
      <c r="A13" s="17">
        <v>2060799</v>
      </c>
      <c r="B13" s="29" t="s">
        <v>150</v>
      </c>
      <c r="C13" s="30">
        <f t="shared" ref="C13:C24" si="1">SUM(D13:E13)</f>
        <v>280000</v>
      </c>
      <c r="D13" s="30"/>
      <c r="E13" s="60">
        <v>280000</v>
      </c>
    </row>
    <row r="14" spans="1:5">
      <c r="A14" s="17">
        <v>208</v>
      </c>
      <c r="B14" s="29" t="s">
        <v>123</v>
      </c>
      <c r="C14" s="30">
        <f t="shared" si="1"/>
        <v>153691.56</v>
      </c>
      <c r="D14" s="30">
        <v>153691.56</v>
      </c>
      <c r="E14" s="18"/>
    </row>
    <row r="15" spans="1:5">
      <c r="A15" s="17">
        <v>20805</v>
      </c>
      <c r="B15" s="29" t="s">
        <v>124</v>
      </c>
      <c r="C15" s="30">
        <f t="shared" si="1"/>
        <v>14577.6</v>
      </c>
      <c r="D15" s="30">
        <v>14577.6</v>
      </c>
      <c r="E15" s="18"/>
    </row>
    <row r="16" spans="1:5">
      <c r="A16" s="17">
        <v>2080507</v>
      </c>
      <c r="B16" s="29" t="s">
        <v>125</v>
      </c>
      <c r="C16" s="30">
        <f t="shared" si="1"/>
        <v>14577.6</v>
      </c>
      <c r="D16" s="30">
        <v>14577.6</v>
      </c>
      <c r="E16" s="18"/>
    </row>
    <row r="17" spans="1:5">
      <c r="A17" s="17">
        <v>20899</v>
      </c>
      <c r="B17" s="29" t="s">
        <v>126</v>
      </c>
      <c r="C17" s="30">
        <f t="shared" si="1"/>
        <v>139113.96</v>
      </c>
      <c r="D17" s="30">
        <v>139113.96</v>
      </c>
      <c r="E17" s="18"/>
    </row>
    <row r="18" spans="1:5">
      <c r="A18" s="17">
        <v>2089901</v>
      </c>
      <c r="B18" s="29" t="s">
        <v>127</v>
      </c>
      <c r="C18" s="30">
        <f t="shared" si="1"/>
        <v>139113.96</v>
      </c>
      <c r="D18" s="30">
        <v>139113.96</v>
      </c>
      <c r="E18" s="18"/>
    </row>
    <row r="19" spans="1:5">
      <c r="A19" s="17">
        <v>210</v>
      </c>
      <c r="B19" s="29" t="s">
        <v>128</v>
      </c>
      <c r="C19" s="30">
        <f t="shared" si="1"/>
        <v>41512.800000000003</v>
      </c>
      <c r="D19" s="30">
        <v>41512.800000000003</v>
      </c>
      <c r="E19" s="18"/>
    </row>
    <row r="20" spans="1:5">
      <c r="A20" s="17">
        <v>21011</v>
      </c>
      <c r="B20" s="29" t="s">
        <v>129</v>
      </c>
      <c r="C20" s="30">
        <f t="shared" si="1"/>
        <v>41512.800000000003</v>
      </c>
      <c r="D20" s="30">
        <v>41512.800000000003</v>
      </c>
      <c r="E20" s="18"/>
    </row>
    <row r="21" spans="1:5">
      <c r="A21" s="17">
        <v>2101101</v>
      </c>
      <c r="B21" s="29" t="s">
        <v>130</v>
      </c>
      <c r="C21" s="30">
        <f t="shared" si="1"/>
        <v>41512.800000000003</v>
      </c>
      <c r="D21" s="30">
        <v>41512.800000000003</v>
      </c>
      <c r="E21" s="18"/>
    </row>
    <row r="22" spans="1:5">
      <c r="A22" s="17">
        <v>221</v>
      </c>
      <c r="B22" s="29" t="s">
        <v>131</v>
      </c>
      <c r="C22" s="30">
        <f t="shared" si="1"/>
        <v>78743.75</v>
      </c>
      <c r="D22" s="30">
        <v>78743.75</v>
      </c>
      <c r="E22" s="18"/>
    </row>
    <row r="23" spans="1:5">
      <c r="A23" s="17">
        <v>22102</v>
      </c>
      <c r="B23" s="29" t="s">
        <v>132</v>
      </c>
      <c r="C23" s="30">
        <f t="shared" si="1"/>
        <v>78743.75</v>
      </c>
      <c r="D23" s="30">
        <v>78743.75</v>
      </c>
      <c r="E23" s="18"/>
    </row>
    <row r="24" spans="1:5">
      <c r="A24" s="17">
        <v>2210201</v>
      </c>
      <c r="B24" s="29" t="s">
        <v>133</v>
      </c>
      <c r="C24" s="30">
        <f t="shared" si="1"/>
        <v>78743.75</v>
      </c>
      <c r="D24" s="30">
        <v>78743.75</v>
      </c>
      <c r="E24" s="18"/>
    </row>
    <row r="25" spans="1:5">
      <c r="A25" s="32"/>
      <c r="B25" s="29" t="s">
        <v>134</v>
      </c>
      <c r="C25" s="31">
        <f>SUM(C9+C15+C17+C19+C22)</f>
        <v>1272172.99</v>
      </c>
      <c r="D25" s="31">
        <f t="shared" ref="D25:E25" si="2">SUM(D9+D15+D17+D19+D22)</f>
        <v>992172.99</v>
      </c>
      <c r="E25" s="31">
        <f t="shared" si="2"/>
        <v>280000</v>
      </c>
    </row>
  </sheetData>
  <mergeCells count="8">
    <mergeCell ref="B5:B6"/>
    <mergeCell ref="A3:E3"/>
    <mergeCell ref="A2:E2"/>
    <mergeCell ref="A1:E1"/>
    <mergeCell ref="A4:B4"/>
    <mergeCell ref="C4:E4"/>
    <mergeCell ref="C5:E5"/>
    <mergeCell ref="A5:A6"/>
  </mergeCells>
  <phoneticPr fontId="1" type="noConversion"/>
  <printOptions horizontalCentered="1"/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D26" sqref="D26"/>
    </sheetView>
  </sheetViews>
  <sheetFormatPr defaultRowHeight="13.5"/>
  <cols>
    <col min="1" max="1" width="9.125" customWidth="1"/>
    <col min="2" max="2" width="17.75" customWidth="1"/>
    <col min="3" max="3" width="13.875" customWidth="1"/>
    <col min="4" max="4" width="16.875" customWidth="1"/>
    <col min="5" max="5" width="12.625" customWidth="1"/>
    <col min="6" max="9" width="8.625" customWidth="1"/>
  </cols>
  <sheetData>
    <row r="1" spans="1:9" ht="20.100000000000001" customHeight="1">
      <c r="A1" s="49" t="s">
        <v>114</v>
      </c>
      <c r="B1" s="49"/>
      <c r="C1" s="49"/>
      <c r="D1" s="49"/>
      <c r="E1" s="49"/>
      <c r="F1" s="49"/>
      <c r="G1" s="49"/>
      <c r="H1" s="49"/>
      <c r="I1" s="49"/>
    </row>
    <row r="2" spans="1:9" ht="39.950000000000003" customHeight="1">
      <c r="A2" s="48" t="s">
        <v>111</v>
      </c>
      <c r="B2" s="48"/>
      <c r="C2" s="48"/>
      <c r="D2" s="48"/>
      <c r="E2" s="48"/>
      <c r="F2" s="48"/>
      <c r="G2" s="48"/>
      <c r="H2" s="48"/>
      <c r="I2" s="48"/>
    </row>
    <row r="3" spans="1:9" ht="15" customHeight="1">
      <c r="A3" s="56" t="s">
        <v>121</v>
      </c>
      <c r="B3" s="56"/>
      <c r="C3" s="56"/>
      <c r="D3" s="56"/>
      <c r="E3" s="56"/>
      <c r="F3" s="56"/>
      <c r="G3" s="56"/>
      <c r="H3" s="56"/>
      <c r="I3" s="56"/>
    </row>
    <row r="4" spans="1:9" ht="20.100000000000001" customHeight="1">
      <c r="A4" s="46" t="s">
        <v>10</v>
      </c>
      <c r="B4" s="46"/>
      <c r="C4" s="46" t="s">
        <v>80</v>
      </c>
      <c r="D4" s="50" t="s">
        <v>110</v>
      </c>
      <c r="E4" s="52" t="s">
        <v>75</v>
      </c>
      <c r="F4" s="52" t="s">
        <v>76</v>
      </c>
      <c r="G4" s="54"/>
      <c r="H4" s="54"/>
      <c r="I4" s="55"/>
    </row>
    <row r="5" spans="1:9" ht="35.1" customHeight="1">
      <c r="A5" s="19" t="s">
        <v>11</v>
      </c>
      <c r="B5" s="19" t="s">
        <v>9</v>
      </c>
      <c r="C5" s="46"/>
      <c r="D5" s="51"/>
      <c r="E5" s="53"/>
      <c r="F5" s="25" t="s">
        <v>77</v>
      </c>
      <c r="G5" s="24" t="s">
        <v>119</v>
      </c>
      <c r="H5" s="24" t="s">
        <v>78</v>
      </c>
      <c r="I5" s="24" t="s">
        <v>79</v>
      </c>
    </row>
    <row r="6" spans="1:9" ht="20.100000000000001" customHeight="1">
      <c r="A6" s="17">
        <v>301</v>
      </c>
      <c r="B6" s="20" t="s">
        <v>12</v>
      </c>
      <c r="C6" s="41">
        <f>SUM(D6:F6)</f>
        <v>853827.67999999993</v>
      </c>
      <c r="D6" s="40">
        <f>SUM(D7:D13)</f>
        <v>853827.67999999993</v>
      </c>
      <c r="E6" s="21"/>
      <c r="F6" s="22"/>
      <c r="G6" s="23"/>
      <c r="H6" s="23"/>
      <c r="I6" s="23"/>
    </row>
    <row r="7" spans="1:9" ht="20.100000000000001" customHeight="1">
      <c r="A7" s="17">
        <v>30101</v>
      </c>
      <c r="B7" s="20" t="s">
        <v>13</v>
      </c>
      <c r="C7" s="41">
        <f t="shared" ref="C7:C23" si="0">SUM(D7:F7)</f>
        <v>273084</v>
      </c>
      <c r="D7" s="34">
        <v>273084</v>
      </c>
      <c r="E7" s="21"/>
      <c r="F7" s="22"/>
      <c r="G7" s="23"/>
      <c r="H7" s="23"/>
      <c r="I7" s="23"/>
    </row>
    <row r="8" spans="1:9" ht="20.100000000000001" customHeight="1">
      <c r="A8" s="17">
        <v>30102</v>
      </c>
      <c r="B8" s="20" t="s">
        <v>14</v>
      </c>
      <c r="C8" s="41">
        <f t="shared" si="0"/>
        <v>383113.92</v>
      </c>
      <c r="D8" s="34">
        <v>383113.92</v>
      </c>
      <c r="E8" s="21"/>
      <c r="F8" s="22"/>
      <c r="G8" s="23"/>
      <c r="H8" s="23"/>
      <c r="I8" s="23"/>
    </row>
    <row r="9" spans="1:9" ht="20.100000000000001" customHeight="1">
      <c r="A9" s="17">
        <v>30103</v>
      </c>
      <c r="B9" s="20" t="s">
        <v>15</v>
      </c>
      <c r="C9" s="41">
        <f t="shared" si="0"/>
        <v>17003</v>
      </c>
      <c r="D9" s="34">
        <v>17003</v>
      </c>
      <c r="E9" s="21"/>
      <c r="F9" s="22"/>
      <c r="G9" s="23"/>
      <c r="H9" s="23"/>
      <c r="I9" s="23"/>
    </row>
    <row r="10" spans="1:9" ht="20.100000000000001" customHeight="1">
      <c r="A10" s="17">
        <v>3010402</v>
      </c>
      <c r="B10" s="33" t="s">
        <v>135</v>
      </c>
      <c r="C10" s="41">
        <f t="shared" si="0"/>
        <v>41512.800000000003</v>
      </c>
      <c r="D10" s="34">
        <v>41512.800000000003</v>
      </c>
      <c r="E10" s="21"/>
      <c r="F10" s="22"/>
      <c r="G10" s="23"/>
      <c r="H10" s="23"/>
      <c r="I10" s="23"/>
    </row>
    <row r="11" spans="1:9" ht="20.100000000000001" customHeight="1">
      <c r="A11" s="17">
        <v>2010403</v>
      </c>
      <c r="B11" s="33" t="s">
        <v>142</v>
      </c>
      <c r="C11" s="41">
        <f t="shared" si="0"/>
        <v>3280.99</v>
      </c>
      <c r="D11" s="34">
        <v>3280.99</v>
      </c>
      <c r="E11" s="21"/>
      <c r="F11" s="22"/>
      <c r="G11" s="23"/>
      <c r="H11" s="23"/>
      <c r="I11" s="23"/>
    </row>
    <row r="12" spans="1:9" ht="20.100000000000001" customHeight="1">
      <c r="A12" s="17">
        <v>3010404</v>
      </c>
      <c r="B12" s="33" t="s">
        <v>143</v>
      </c>
      <c r="C12" s="41">
        <f t="shared" si="0"/>
        <v>4593.3900000000003</v>
      </c>
      <c r="D12" s="34">
        <v>4593.3900000000003</v>
      </c>
      <c r="E12" s="21"/>
      <c r="F12" s="22"/>
      <c r="G12" s="23"/>
      <c r="H12" s="23"/>
      <c r="I12" s="23"/>
    </row>
    <row r="13" spans="1:9" ht="20.100000000000001" customHeight="1">
      <c r="A13" s="17">
        <v>3010405</v>
      </c>
      <c r="B13" s="33" t="s">
        <v>144</v>
      </c>
      <c r="C13" s="41">
        <f t="shared" si="0"/>
        <v>131239.57999999999</v>
      </c>
      <c r="D13" s="34">
        <v>131239.57999999999</v>
      </c>
      <c r="E13" s="21"/>
      <c r="F13" s="22"/>
      <c r="G13" s="23"/>
      <c r="H13" s="23"/>
      <c r="I13" s="23"/>
    </row>
    <row r="14" spans="1:9" ht="20.100000000000001" customHeight="1">
      <c r="A14" s="17">
        <v>302</v>
      </c>
      <c r="B14" s="20" t="s">
        <v>16</v>
      </c>
      <c r="C14" s="41">
        <f t="shared" si="0"/>
        <v>45023.96</v>
      </c>
      <c r="D14" s="40">
        <f>SUM(D15:D19)</f>
        <v>45023.96</v>
      </c>
      <c r="E14" s="21"/>
      <c r="F14" s="22"/>
      <c r="G14" s="23"/>
      <c r="H14" s="23"/>
      <c r="I14" s="23"/>
    </row>
    <row r="15" spans="1:9" ht="20.100000000000001" customHeight="1">
      <c r="A15" s="35">
        <v>30201</v>
      </c>
      <c r="B15" s="36" t="s">
        <v>136</v>
      </c>
      <c r="C15" s="41">
        <f t="shared" si="0"/>
        <v>6300</v>
      </c>
      <c r="D15" s="21">
        <v>6300</v>
      </c>
      <c r="E15" s="21"/>
      <c r="F15" s="22"/>
      <c r="G15" s="23"/>
      <c r="H15" s="23"/>
      <c r="I15" s="23"/>
    </row>
    <row r="16" spans="1:9" ht="20.100000000000001" customHeight="1">
      <c r="A16" s="35">
        <v>30211</v>
      </c>
      <c r="B16" s="36" t="s">
        <v>137</v>
      </c>
      <c r="C16" s="41">
        <f t="shared" si="0"/>
        <v>2000</v>
      </c>
      <c r="D16" s="21">
        <v>2000</v>
      </c>
      <c r="E16" s="21"/>
      <c r="F16" s="22"/>
      <c r="G16" s="23"/>
      <c r="H16" s="23"/>
      <c r="I16" s="23"/>
    </row>
    <row r="17" spans="1:9" ht="20.100000000000001" customHeight="1">
      <c r="A17" s="35">
        <v>30217</v>
      </c>
      <c r="B17" s="36" t="s">
        <v>138</v>
      </c>
      <c r="C17" s="41">
        <f t="shared" si="0"/>
        <v>3600</v>
      </c>
      <c r="D17" s="21">
        <v>3600</v>
      </c>
      <c r="E17" s="21"/>
      <c r="F17" s="22"/>
      <c r="G17" s="23"/>
      <c r="H17" s="23"/>
      <c r="I17" s="23"/>
    </row>
    <row r="18" spans="1:9" ht="20.100000000000001" customHeight="1">
      <c r="A18" s="35">
        <v>30228</v>
      </c>
      <c r="B18" s="36" t="s">
        <v>139</v>
      </c>
      <c r="C18" s="41">
        <f t="shared" si="0"/>
        <v>13123.96</v>
      </c>
      <c r="D18" s="61">
        <v>13123.96</v>
      </c>
      <c r="E18" s="21"/>
      <c r="F18" s="22"/>
      <c r="G18" s="23"/>
      <c r="H18" s="23"/>
      <c r="I18" s="23"/>
    </row>
    <row r="19" spans="1:9" ht="20.100000000000001" customHeight="1">
      <c r="A19" s="35">
        <v>30231</v>
      </c>
      <c r="B19" s="36" t="s">
        <v>140</v>
      </c>
      <c r="C19" s="41">
        <f t="shared" si="0"/>
        <v>20000</v>
      </c>
      <c r="D19" s="61">
        <v>20000</v>
      </c>
      <c r="E19" s="21"/>
      <c r="F19" s="22"/>
      <c r="G19" s="23"/>
      <c r="H19" s="23"/>
      <c r="I19" s="23"/>
    </row>
    <row r="20" spans="1:9" ht="20.100000000000001" customHeight="1">
      <c r="A20" s="17">
        <v>303</v>
      </c>
      <c r="B20" s="20" t="s">
        <v>17</v>
      </c>
      <c r="C20" s="41">
        <f t="shared" si="0"/>
        <v>93321.35</v>
      </c>
      <c r="D20" s="40">
        <f>SUM(D21:D22)</f>
        <v>93321.35</v>
      </c>
      <c r="E20" s="21"/>
      <c r="F20" s="22"/>
      <c r="G20" s="23"/>
      <c r="H20" s="23"/>
      <c r="I20" s="23"/>
    </row>
    <row r="21" spans="1:9" ht="20.100000000000001" customHeight="1">
      <c r="A21" s="17">
        <v>30302</v>
      </c>
      <c r="B21" s="20" t="s">
        <v>18</v>
      </c>
      <c r="C21" s="41">
        <f t="shared" si="0"/>
        <v>14577.6</v>
      </c>
      <c r="D21" s="34">
        <v>14577.6</v>
      </c>
      <c r="E21" s="21"/>
      <c r="F21" s="22"/>
      <c r="G21" s="23"/>
      <c r="H21" s="23"/>
      <c r="I21" s="23"/>
    </row>
    <row r="22" spans="1:9" ht="20.100000000000001" customHeight="1">
      <c r="A22" s="37">
        <v>30311</v>
      </c>
      <c r="B22" s="38" t="s">
        <v>141</v>
      </c>
      <c r="C22" s="41">
        <f t="shared" si="0"/>
        <v>78743.75</v>
      </c>
      <c r="D22" s="34">
        <v>78743.75</v>
      </c>
      <c r="E22" s="21"/>
      <c r="F22" s="22"/>
      <c r="G22" s="23"/>
      <c r="H22" s="23"/>
      <c r="I22" s="23"/>
    </row>
    <row r="23" spans="1:9" ht="20.100000000000001" customHeight="1">
      <c r="A23" s="17"/>
      <c r="B23" s="33" t="s">
        <v>134</v>
      </c>
      <c r="C23" s="41">
        <f t="shared" si="0"/>
        <v>992172.98999999987</v>
      </c>
      <c r="D23" s="40">
        <f>SUM(D6+D14+D20)</f>
        <v>992172.98999999987</v>
      </c>
      <c r="E23" s="21"/>
      <c r="F23" s="22"/>
      <c r="G23" s="23"/>
      <c r="H23" s="23"/>
      <c r="I23" s="23"/>
    </row>
    <row r="24" spans="1:9" ht="20.100000000000001" customHeight="1"/>
    <row r="25" spans="1:9" ht="20.100000000000001" customHeight="1"/>
    <row r="26" spans="1:9" ht="20.100000000000001" customHeight="1"/>
  </sheetData>
  <mergeCells count="8">
    <mergeCell ref="A2:I2"/>
    <mergeCell ref="A1:I1"/>
    <mergeCell ref="C4:C5"/>
    <mergeCell ref="A4:B4"/>
    <mergeCell ref="D4:D5"/>
    <mergeCell ref="E4:E5"/>
    <mergeCell ref="F4:I4"/>
    <mergeCell ref="A3:I3"/>
  </mergeCells>
  <phoneticPr fontId="1" type="noConversion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G29" sqref="G29"/>
    </sheetView>
  </sheetViews>
  <sheetFormatPr defaultRowHeight="13.5"/>
  <cols>
    <col min="1" max="1" width="10.75" customWidth="1"/>
    <col min="2" max="2" width="20.625" customWidth="1"/>
    <col min="3" max="5" width="18.625" customWidth="1"/>
  </cols>
  <sheetData>
    <row r="1" spans="1:5" ht="20.100000000000001" customHeight="1">
      <c r="A1" s="49" t="s">
        <v>115</v>
      </c>
      <c r="B1" s="49"/>
      <c r="C1" s="49"/>
      <c r="D1" s="49"/>
      <c r="E1" s="49"/>
    </row>
    <row r="2" spans="1:5" ht="39.950000000000003" customHeight="1">
      <c r="A2" s="48" t="s">
        <v>24</v>
      </c>
      <c r="B2" s="48"/>
      <c r="C2" s="48"/>
      <c r="D2" s="48"/>
      <c r="E2" s="48"/>
    </row>
    <row r="3" spans="1:5" ht="15" customHeight="1">
      <c r="A3" s="47" t="s">
        <v>121</v>
      </c>
      <c r="B3" s="47"/>
      <c r="C3" s="47"/>
      <c r="D3" s="47"/>
      <c r="E3" s="47"/>
    </row>
    <row r="4" spans="1:5" ht="20.100000000000001" customHeight="1">
      <c r="A4" s="46" t="s">
        <v>19</v>
      </c>
      <c r="B4" s="46" t="s">
        <v>9</v>
      </c>
      <c r="C4" s="46" t="s">
        <v>22</v>
      </c>
      <c r="D4" s="46"/>
      <c r="E4" s="46"/>
    </row>
    <row r="5" spans="1:5" ht="20.100000000000001" customHeight="1">
      <c r="A5" s="46"/>
      <c r="B5" s="46"/>
      <c r="C5" s="19" t="s">
        <v>0</v>
      </c>
      <c r="D5" s="19" t="s">
        <v>20</v>
      </c>
      <c r="E5" s="19" t="s">
        <v>21</v>
      </c>
    </row>
    <row r="6" spans="1:5" ht="20.100000000000001" customHeight="1">
      <c r="A6" s="18"/>
      <c r="B6" s="18"/>
      <c r="C6" s="18"/>
      <c r="D6" s="18"/>
      <c r="E6" s="18"/>
    </row>
    <row r="7" spans="1:5" ht="20.100000000000001" customHeight="1">
      <c r="A7" s="18"/>
      <c r="B7" s="18"/>
      <c r="C7" s="18"/>
      <c r="D7" s="18"/>
      <c r="E7" s="18"/>
    </row>
    <row r="8" spans="1:5" ht="20.100000000000001" customHeight="1">
      <c r="A8" s="18"/>
      <c r="B8" s="18"/>
      <c r="C8" s="18"/>
      <c r="D8" s="18"/>
      <c r="E8" s="18"/>
    </row>
    <row r="9" spans="1:5" ht="20.100000000000001" customHeight="1">
      <c r="A9" s="18"/>
      <c r="B9" s="18"/>
      <c r="C9" s="18"/>
      <c r="D9" s="18"/>
      <c r="E9" s="18"/>
    </row>
    <row r="10" spans="1:5" ht="20.100000000000001" customHeight="1">
      <c r="A10" s="18"/>
      <c r="B10" s="18"/>
      <c r="C10" s="18"/>
      <c r="D10" s="18"/>
      <c r="E10" s="18"/>
    </row>
    <row r="11" spans="1:5" ht="20.100000000000001" customHeight="1">
      <c r="A11" s="18"/>
      <c r="B11" s="18"/>
      <c r="C11" s="18"/>
      <c r="D11" s="18"/>
      <c r="E11" s="18"/>
    </row>
    <row r="12" spans="1:5" ht="20.100000000000001" customHeight="1">
      <c r="A12" s="18"/>
      <c r="B12" s="18"/>
      <c r="C12" s="18"/>
      <c r="D12" s="18"/>
      <c r="E12" s="18"/>
    </row>
    <row r="13" spans="1:5" ht="20.100000000000001" customHeight="1">
      <c r="A13" s="18"/>
      <c r="B13" s="18"/>
      <c r="C13" s="18"/>
      <c r="D13" s="18"/>
      <c r="E13" s="18"/>
    </row>
    <row r="14" spans="1:5" ht="20.100000000000001" customHeight="1">
      <c r="A14" s="18"/>
      <c r="B14" s="18"/>
      <c r="C14" s="18"/>
      <c r="D14" s="18"/>
      <c r="E14" s="18"/>
    </row>
    <row r="15" spans="1:5" ht="20.100000000000001" customHeight="1">
      <c r="A15" s="18"/>
      <c r="B15" s="18"/>
      <c r="C15" s="18"/>
      <c r="D15" s="18"/>
      <c r="E15" s="18"/>
    </row>
    <row r="16" spans="1:5" ht="20.100000000000001" customHeight="1">
      <c r="A16" s="18"/>
      <c r="B16" s="18"/>
      <c r="C16" s="18"/>
      <c r="D16" s="18"/>
      <c r="E16" s="18"/>
    </row>
    <row r="17" spans="1:5" ht="20.100000000000001" customHeight="1">
      <c r="A17" s="18"/>
      <c r="B17" s="18"/>
      <c r="C17" s="18"/>
      <c r="D17" s="18"/>
      <c r="E17" s="18"/>
    </row>
    <row r="18" spans="1:5" ht="20.100000000000001" customHeight="1">
      <c r="A18" s="18"/>
      <c r="B18" s="18"/>
      <c r="C18" s="18"/>
      <c r="D18" s="18"/>
      <c r="E18" s="18"/>
    </row>
    <row r="19" spans="1:5" ht="20.100000000000001" customHeight="1">
      <c r="A19" s="18"/>
      <c r="B19" s="18"/>
      <c r="C19" s="18"/>
      <c r="D19" s="18"/>
      <c r="E19" s="18"/>
    </row>
    <row r="20" spans="1:5" ht="20.100000000000001" customHeight="1">
      <c r="A20" s="18"/>
      <c r="B20" s="18"/>
      <c r="C20" s="18"/>
      <c r="D20" s="18"/>
      <c r="E20" s="18"/>
    </row>
    <row r="21" spans="1:5" ht="20.100000000000001" customHeight="1">
      <c r="A21" s="18"/>
      <c r="B21" s="18"/>
      <c r="C21" s="18"/>
      <c r="D21" s="18"/>
      <c r="E21" s="18"/>
    </row>
    <row r="22" spans="1:5" ht="20.100000000000001" customHeight="1">
      <c r="A22" s="18"/>
      <c r="B22" s="18"/>
      <c r="C22" s="18"/>
      <c r="D22" s="18"/>
      <c r="E22" s="18"/>
    </row>
    <row r="23" spans="1:5" ht="20.100000000000001" customHeight="1">
      <c r="A23" s="18"/>
      <c r="B23" s="19" t="s">
        <v>23</v>
      </c>
      <c r="C23" s="18"/>
      <c r="D23" s="18"/>
      <c r="E23" s="18"/>
    </row>
  </sheetData>
  <mergeCells count="6">
    <mergeCell ref="A1:E1"/>
    <mergeCell ref="C4:E4"/>
    <mergeCell ref="A4:A5"/>
    <mergeCell ref="B4:B5"/>
    <mergeCell ref="A3:E3"/>
    <mergeCell ref="A2:E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7"/>
  <sheetViews>
    <sheetView showGridLines="0" tabSelected="1" workbookViewId="0">
      <selection activeCell="E9" sqref="E9:E22"/>
    </sheetView>
  </sheetViews>
  <sheetFormatPr defaultRowHeight="12.75"/>
  <cols>
    <col min="1" max="1" width="1" style="6" customWidth="1"/>
    <col min="2" max="2" width="25.75" style="6" customWidth="1"/>
    <col min="3" max="3" width="17.5" style="6" customWidth="1"/>
    <col min="4" max="4" width="25.75" style="6" customWidth="1"/>
    <col min="5" max="5" width="17.5" style="6" customWidth="1"/>
    <col min="6" max="6" width="0.875" style="6" customWidth="1"/>
    <col min="7" max="16384" width="9" style="6"/>
  </cols>
  <sheetData>
    <row r="1" spans="2:5">
      <c r="B1" s="7" t="s">
        <v>116</v>
      </c>
      <c r="C1" s="4"/>
      <c r="D1" s="4"/>
      <c r="E1" s="5"/>
    </row>
    <row r="2" spans="2:5" ht="39.950000000000003" customHeight="1">
      <c r="B2" s="57" t="s">
        <v>25</v>
      </c>
      <c r="C2" s="58"/>
      <c r="D2" s="58"/>
      <c r="E2" s="58"/>
    </row>
    <row r="3" spans="2:5" ht="15" customHeight="1">
      <c r="B3" s="14"/>
      <c r="C3" s="15"/>
      <c r="D3" s="15"/>
      <c r="E3" s="8" t="s">
        <v>121</v>
      </c>
    </row>
    <row r="4" spans="2:5">
      <c r="B4" s="9" t="s">
        <v>81</v>
      </c>
      <c r="C4" s="60">
        <v>1272172.99</v>
      </c>
      <c r="D4" s="9" t="s">
        <v>82</v>
      </c>
      <c r="E4" s="39"/>
    </row>
    <row r="5" spans="2:5">
      <c r="B5" s="9" t="s">
        <v>83</v>
      </c>
      <c r="C5" s="10"/>
      <c r="D5" s="9" t="s">
        <v>84</v>
      </c>
      <c r="E5" s="11">
        <v>0</v>
      </c>
    </row>
    <row r="6" spans="2:5">
      <c r="B6" s="9" t="s">
        <v>85</v>
      </c>
      <c r="C6" s="10"/>
      <c r="D6" s="9" t="s">
        <v>86</v>
      </c>
      <c r="E6" s="11">
        <v>0</v>
      </c>
    </row>
    <row r="7" spans="2:5">
      <c r="B7" s="9" t="s">
        <v>87</v>
      </c>
      <c r="C7" s="10"/>
      <c r="D7" s="9" t="s">
        <v>88</v>
      </c>
      <c r="E7" s="11">
        <v>0</v>
      </c>
    </row>
    <row r="8" spans="2:5">
      <c r="B8" s="9" t="s">
        <v>89</v>
      </c>
      <c r="C8" s="10"/>
      <c r="D8" s="9" t="s">
        <v>90</v>
      </c>
      <c r="E8" s="11">
        <v>0</v>
      </c>
    </row>
    <row r="9" spans="2:5">
      <c r="B9" s="9" t="s">
        <v>91</v>
      </c>
      <c r="C9" s="10"/>
      <c r="D9" s="9" t="s">
        <v>92</v>
      </c>
      <c r="E9" s="60">
        <v>998224.88</v>
      </c>
    </row>
    <row r="10" spans="2:5">
      <c r="B10" s="9"/>
      <c r="C10" s="10"/>
      <c r="D10" s="9" t="s">
        <v>93</v>
      </c>
      <c r="E10" s="11">
        <v>0</v>
      </c>
    </row>
    <row r="11" spans="2:5">
      <c r="B11" s="9"/>
      <c r="C11" s="10"/>
      <c r="D11" s="9" t="s">
        <v>94</v>
      </c>
      <c r="E11" s="60">
        <v>153691.56</v>
      </c>
    </row>
    <row r="12" spans="2:5">
      <c r="B12" s="9"/>
      <c r="C12" s="10"/>
      <c r="D12" s="9" t="s">
        <v>95</v>
      </c>
      <c r="E12" s="60">
        <v>41512.800000000003</v>
      </c>
    </row>
    <row r="13" spans="2:5">
      <c r="B13" s="9"/>
      <c r="C13" s="10"/>
      <c r="D13" s="9" t="s">
        <v>96</v>
      </c>
      <c r="E13" s="11"/>
    </row>
    <row r="14" spans="2:5">
      <c r="B14" s="9"/>
      <c r="C14" s="10"/>
      <c r="D14" s="9" t="s">
        <v>97</v>
      </c>
      <c r="E14" s="11"/>
    </row>
    <row r="15" spans="2:5">
      <c r="B15" s="9"/>
      <c r="C15" s="10"/>
      <c r="D15" s="9" t="s">
        <v>98</v>
      </c>
      <c r="E15" s="11">
        <v>0</v>
      </c>
    </row>
    <row r="16" spans="2:5" ht="15" customHeight="1">
      <c r="B16" s="9"/>
      <c r="C16" s="10"/>
      <c r="D16" s="9" t="s">
        <v>99</v>
      </c>
      <c r="E16" s="11">
        <v>0</v>
      </c>
    </row>
    <row r="17" spans="2:5" ht="15" customHeight="1">
      <c r="B17" s="9"/>
      <c r="C17" s="10"/>
      <c r="D17" s="9" t="s">
        <v>100</v>
      </c>
      <c r="E17" s="11">
        <v>0</v>
      </c>
    </row>
    <row r="18" spans="2:5" ht="15" customHeight="1">
      <c r="B18" s="9"/>
      <c r="C18" s="10"/>
      <c r="D18" s="9" t="s">
        <v>101</v>
      </c>
      <c r="E18" s="11">
        <v>0</v>
      </c>
    </row>
    <row r="19" spans="2:5" ht="15" customHeight="1">
      <c r="B19" s="9"/>
      <c r="C19" s="10"/>
      <c r="D19" s="9" t="s">
        <v>102</v>
      </c>
      <c r="E19" s="11">
        <v>0</v>
      </c>
    </row>
    <row r="20" spans="2:5" ht="15" customHeight="1">
      <c r="B20" s="9"/>
      <c r="C20" s="10"/>
      <c r="D20" s="9" t="s">
        <v>103</v>
      </c>
      <c r="E20" s="11">
        <v>0</v>
      </c>
    </row>
    <row r="21" spans="2:5" ht="15" customHeight="1">
      <c r="B21" s="9"/>
      <c r="C21" s="10"/>
      <c r="D21" s="9" t="s">
        <v>104</v>
      </c>
      <c r="E21" s="11">
        <v>0</v>
      </c>
    </row>
    <row r="22" spans="2:5" ht="15" customHeight="1">
      <c r="B22" s="9"/>
      <c r="C22" s="10"/>
      <c r="D22" s="9" t="s">
        <v>105</v>
      </c>
      <c r="E22" s="60">
        <v>78743.75</v>
      </c>
    </row>
    <row r="23" spans="2:5">
      <c r="B23" s="9"/>
      <c r="C23" s="10"/>
      <c r="D23" s="9" t="s">
        <v>106</v>
      </c>
      <c r="E23" s="11">
        <v>0</v>
      </c>
    </row>
    <row r="24" spans="2:5" ht="15" customHeight="1">
      <c r="B24" s="9"/>
      <c r="C24" s="10"/>
      <c r="D24" s="9" t="s">
        <v>107</v>
      </c>
      <c r="E24" s="11">
        <v>0</v>
      </c>
    </row>
    <row r="25" spans="2:5">
      <c r="B25" s="12"/>
      <c r="C25" s="13"/>
      <c r="D25" s="9" t="s">
        <v>108</v>
      </c>
      <c r="E25" s="11">
        <v>0</v>
      </c>
    </row>
    <row r="26" spans="2:5" ht="15" customHeight="1">
      <c r="B26" s="12" t="s">
        <v>73</v>
      </c>
      <c r="C26" s="60">
        <v>1272172.99</v>
      </c>
      <c r="D26" s="12" t="s">
        <v>74</v>
      </c>
      <c r="E26" s="60">
        <v>1272172.99</v>
      </c>
    </row>
    <row r="27" spans="2:5" ht="17.25" customHeight="1"/>
  </sheetData>
  <mergeCells count="1">
    <mergeCell ref="B2:E2"/>
  </mergeCells>
  <phoneticPr fontId="1" type="noConversion"/>
  <pageMargins left="0.59055118110236227" right="0.59055118110236227" top="0.19685039370078741" bottom="0.19685039370078741" header="0.19685039370078741" footer="0.19685039370078741"/>
  <pageSetup paperSize="9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16" workbookViewId="0">
      <selection activeCell="C24" sqref="C24"/>
    </sheetView>
  </sheetViews>
  <sheetFormatPr defaultRowHeight="13.5"/>
  <cols>
    <col min="1" max="1" width="6.875" customWidth="1"/>
    <col min="2" max="2" width="39.375" customWidth="1"/>
    <col min="3" max="4" width="14.625" customWidth="1"/>
    <col min="5" max="6" width="10.625" customWidth="1"/>
    <col min="7" max="9" width="8.625" customWidth="1"/>
  </cols>
  <sheetData>
    <row r="1" spans="1:9" ht="20.100000000000001" customHeight="1">
      <c r="A1" s="49" t="s">
        <v>117</v>
      </c>
      <c r="B1" s="49"/>
      <c r="C1" s="49"/>
      <c r="D1" s="49"/>
      <c r="E1" s="49"/>
      <c r="F1" s="49"/>
      <c r="G1" s="49"/>
      <c r="H1" s="49"/>
      <c r="I1" s="49"/>
    </row>
    <row r="2" spans="1:9" ht="39.950000000000003" customHeight="1">
      <c r="A2" s="48" t="s">
        <v>33</v>
      </c>
      <c r="B2" s="48"/>
      <c r="C2" s="48"/>
      <c r="D2" s="48"/>
      <c r="E2" s="48"/>
      <c r="F2" s="48"/>
      <c r="G2" s="48"/>
      <c r="H2" s="48"/>
      <c r="I2" s="48"/>
    </row>
    <row r="3" spans="1:9" s="2" customFormat="1" ht="15" customHeight="1">
      <c r="A3" s="56" t="s">
        <v>121</v>
      </c>
      <c r="B3" s="56"/>
      <c r="C3" s="56"/>
      <c r="D3" s="56"/>
      <c r="E3" s="56"/>
      <c r="F3" s="56"/>
      <c r="G3" s="56"/>
      <c r="H3" s="56"/>
      <c r="I3" s="56"/>
    </row>
    <row r="4" spans="1:9" ht="39.950000000000003" customHeight="1">
      <c r="A4" s="46" t="s">
        <v>27</v>
      </c>
      <c r="B4" s="46"/>
      <c r="C4" s="46" t="s">
        <v>0</v>
      </c>
      <c r="D4" s="59" t="s">
        <v>29</v>
      </c>
      <c r="E4" s="59" t="s">
        <v>30</v>
      </c>
      <c r="F4" s="59" t="s">
        <v>109</v>
      </c>
      <c r="G4" s="46" t="s">
        <v>28</v>
      </c>
      <c r="H4" s="59" t="s">
        <v>31</v>
      </c>
      <c r="I4" s="59" t="s">
        <v>32</v>
      </c>
    </row>
    <row r="5" spans="1:9" ht="30" customHeight="1">
      <c r="A5" s="26" t="s">
        <v>26</v>
      </c>
      <c r="B5" s="26" t="s">
        <v>9</v>
      </c>
      <c r="C5" s="46"/>
      <c r="D5" s="46"/>
      <c r="E5" s="46"/>
      <c r="F5" s="59"/>
      <c r="G5" s="46"/>
      <c r="H5" s="46"/>
      <c r="I5" s="46"/>
    </row>
    <row r="6" spans="1:9" ht="30" customHeight="1">
      <c r="A6" s="17"/>
      <c r="B6" s="29" t="s">
        <v>145</v>
      </c>
      <c r="C6" s="42">
        <v>1272172.99</v>
      </c>
      <c r="D6" s="30">
        <v>1272172.99</v>
      </c>
      <c r="E6" s="26"/>
      <c r="F6" s="27"/>
      <c r="G6" s="26"/>
      <c r="H6" s="26"/>
      <c r="I6" s="26"/>
    </row>
    <row r="7" spans="1:9" ht="30" customHeight="1">
      <c r="A7" s="17"/>
      <c r="B7" s="29" t="s">
        <v>146</v>
      </c>
      <c r="C7" s="42">
        <v>1272172.99</v>
      </c>
      <c r="D7" s="30">
        <v>1272172.99</v>
      </c>
      <c r="E7" s="26"/>
      <c r="F7" s="27"/>
      <c r="G7" s="26"/>
      <c r="H7" s="26"/>
      <c r="I7" s="26"/>
    </row>
    <row r="8" spans="1:9" ht="30" customHeight="1">
      <c r="A8" s="17">
        <v>206</v>
      </c>
      <c r="B8" s="29" t="s">
        <v>147</v>
      </c>
      <c r="C8" s="42">
        <f t="shared" ref="C7:C23" si="0">SUM(D8:I8)</f>
        <v>718224.88</v>
      </c>
      <c r="D8" s="30">
        <v>718224.88</v>
      </c>
      <c r="E8" s="26"/>
      <c r="F8" s="27"/>
      <c r="G8" s="26"/>
      <c r="H8" s="26"/>
      <c r="I8" s="26"/>
    </row>
    <row r="9" spans="1:9" ht="30" customHeight="1">
      <c r="A9" s="17">
        <v>20601</v>
      </c>
      <c r="B9" s="29" t="s">
        <v>148</v>
      </c>
      <c r="C9" s="42">
        <f t="shared" si="0"/>
        <v>718224.88</v>
      </c>
      <c r="D9" s="30">
        <v>718224.88</v>
      </c>
      <c r="E9" s="26"/>
      <c r="F9" s="27"/>
      <c r="G9" s="26"/>
      <c r="H9" s="26"/>
      <c r="I9" s="26"/>
    </row>
    <row r="10" spans="1:9" ht="30" customHeight="1">
      <c r="A10" s="17">
        <v>2060101</v>
      </c>
      <c r="B10" s="29" t="s">
        <v>122</v>
      </c>
      <c r="C10" s="42">
        <f t="shared" si="0"/>
        <v>718224.88</v>
      </c>
      <c r="D10" s="30">
        <v>718224.88</v>
      </c>
      <c r="E10" s="26"/>
      <c r="F10" s="27"/>
      <c r="G10" s="26"/>
      <c r="H10" s="26"/>
      <c r="I10" s="26"/>
    </row>
    <row r="11" spans="1:9" ht="30" customHeight="1">
      <c r="A11" s="17">
        <v>20607</v>
      </c>
      <c r="B11" s="29" t="s">
        <v>149</v>
      </c>
      <c r="C11" s="42">
        <f t="shared" si="0"/>
        <v>280000</v>
      </c>
      <c r="D11" s="30">
        <v>280000</v>
      </c>
      <c r="E11" s="26"/>
      <c r="F11" s="27"/>
      <c r="G11" s="26"/>
      <c r="H11" s="26"/>
      <c r="I11" s="26"/>
    </row>
    <row r="12" spans="1:9" ht="30" customHeight="1">
      <c r="A12" s="17">
        <v>2060799</v>
      </c>
      <c r="B12" s="29" t="s">
        <v>150</v>
      </c>
      <c r="C12" s="42">
        <f t="shared" si="0"/>
        <v>280000</v>
      </c>
      <c r="D12" s="30">
        <v>280000</v>
      </c>
      <c r="E12" s="26"/>
      <c r="F12" s="27"/>
      <c r="G12" s="26"/>
      <c r="H12" s="26"/>
      <c r="I12" s="26"/>
    </row>
    <row r="13" spans="1:9" ht="30" customHeight="1">
      <c r="A13" s="17">
        <v>208</v>
      </c>
      <c r="B13" s="29" t="s">
        <v>123</v>
      </c>
      <c r="C13" s="42">
        <f t="shared" si="0"/>
        <v>153691.56</v>
      </c>
      <c r="D13" s="30">
        <v>153691.56</v>
      </c>
      <c r="E13" s="26"/>
      <c r="F13" s="27"/>
      <c r="G13" s="26"/>
      <c r="H13" s="26"/>
      <c r="I13" s="26"/>
    </row>
    <row r="14" spans="1:9" ht="30" customHeight="1">
      <c r="A14" s="17">
        <v>20805</v>
      </c>
      <c r="B14" s="29" t="s">
        <v>124</v>
      </c>
      <c r="C14" s="42">
        <f t="shared" si="0"/>
        <v>14577.6</v>
      </c>
      <c r="D14" s="30">
        <v>14577.6</v>
      </c>
      <c r="E14" s="26"/>
      <c r="F14" s="27"/>
      <c r="G14" s="26"/>
      <c r="H14" s="26"/>
      <c r="I14" s="26"/>
    </row>
    <row r="15" spans="1:9" ht="30" customHeight="1">
      <c r="A15" s="17">
        <v>2080507</v>
      </c>
      <c r="B15" s="29" t="s">
        <v>125</v>
      </c>
      <c r="C15" s="42">
        <f t="shared" si="0"/>
        <v>14577.6</v>
      </c>
      <c r="D15" s="30">
        <v>14577.6</v>
      </c>
      <c r="E15" s="26"/>
      <c r="F15" s="27"/>
      <c r="G15" s="26"/>
      <c r="H15" s="26"/>
      <c r="I15" s="26"/>
    </row>
    <row r="16" spans="1:9" ht="30" customHeight="1">
      <c r="A16" s="17">
        <v>20899</v>
      </c>
      <c r="B16" s="29" t="s">
        <v>126</v>
      </c>
      <c r="C16" s="42">
        <f t="shared" si="0"/>
        <v>139113.96</v>
      </c>
      <c r="D16" s="30">
        <v>139113.96</v>
      </c>
      <c r="E16" s="26"/>
      <c r="F16" s="27"/>
      <c r="G16" s="26"/>
      <c r="H16" s="26"/>
      <c r="I16" s="26"/>
    </row>
    <row r="17" spans="1:9" ht="30" customHeight="1">
      <c r="A17" s="17">
        <v>2089901</v>
      </c>
      <c r="B17" s="29" t="s">
        <v>127</v>
      </c>
      <c r="C17" s="42">
        <f t="shared" si="0"/>
        <v>139113.96</v>
      </c>
      <c r="D17" s="30">
        <v>139113.96</v>
      </c>
      <c r="E17" s="26"/>
      <c r="F17" s="27"/>
      <c r="G17" s="26"/>
      <c r="H17" s="26"/>
      <c r="I17" s="26"/>
    </row>
    <row r="18" spans="1:9" ht="30" customHeight="1">
      <c r="A18" s="17">
        <v>210</v>
      </c>
      <c r="B18" s="29" t="s">
        <v>128</v>
      </c>
      <c r="C18" s="42">
        <f t="shared" si="0"/>
        <v>41512.800000000003</v>
      </c>
      <c r="D18" s="30">
        <v>41512.800000000003</v>
      </c>
      <c r="E18" s="26"/>
      <c r="F18" s="27"/>
      <c r="G18" s="26"/>
      <c r="H18" s="26"/>
      <c r="I18" s="26"/>
    </row>
    <row r="19" spans="1:9" ht="30" customHeight="1">
      <c r="A19" s="17">
        <v>21011</v>
      </c>
      <c r="B19" s="29" t="s">
        <v>129</v>
      </c>
      <c r="C19" s="42">
        <f t="shared" si="0"/>
        <v>41512.800000000003</v>
      </c>
      <c r="D19" s="30">
        <v>41512.800000000003</v>
      </c>
      <c r="E19" s="26"/>
      <c r="F19" s="27"/>
      <c r="G19" s="26"/>
      <c r="H19" s="26"/>
      <c r="I19" s="26"/>
    </row>
    <row r="20" spans="1:9" ht="30" customHeight="1">
      <c r="A20" s="17">
        <v>2101101</v>
      </c>
      <c r="B20" s="29" t="s">
        <v>130</v>
      </c>
      <c r="C20" s="42">
        <f t="shared" si="0"/>
        <v>41512.800000000003</v>
      </c>
      <c r="D20" s="30">
        <v>41512.800000000003</v>
      </c>
      <c r="E20" s="26"/>
      <c r="F20" s="27"/>
      <c r="G20" s="26"/>
      <c r="H20" s="26"/>
      <c r="I20" s="26"/>
    </row>
    <row r="21" spans="1:9" ht="30" customHeight="1">
      <c r="A21" s="17">
        <v>221</v>
      </c>
      <c r="B21" s="29" t="s">
        <v>131</v>
      </c>
      <c r="C21" s="42">
        <f t="shared" si="0"/>
        <v>78743.75</v>
      </c>
      <c r="D21" s="30">
        <v>78743.75</v>
      </c>
      <c r="E21" s="26"/>
      <c r="F21" s="27"/>
      <c r="G21" s="26"/>
      <c r="H21" s="26"/>
      <c r="I21" s="26"/>
    </row>
    <row r="22" spans="1:9" ht="30" customHeight="1">
      <c r="A22" s="17">
        <v>22102</v>
      </c>
      <c r="B22" s="29" t="s">
        <v>132</v>
      </c>
      <c r="C22" s="42">
        <f t="shared" si="0"/>
        <v>78743.75</v>
      </c>
      <c r="D22" s="30">
        <v>78743.75</v>
      </c>
      <c r="E22" s="26"/>
      <c r="F22" s="27"/>
      <c r="G22" s="26"/>
      <c r="H22" s="26"/>
      <c r="I22" s="26"/>
    </row>
    <row r="23" spans="1:9" ht="30" customHeight="1">
      <c r="A23" s="17">
        <v>2210201</v>
      </c>
      <c r="B23" s="29" t="s">
        <v>133</v>
      </c>
      <c r="C23" s="42">
        <f t="shared" si="0"/>
        <v>78743.75</v>
      </c>
      <c r="D23" s="30">
        <v>78743.75</v>
      </c>
      <c r="E23" s="26"/>
      <c r="F23" s="27"/>
      <c r="G23" s="26"/>
      <c r="H23" s="26"/>
      <c r="I23" s="26"/>
    </row>
    <row r="24" spans="1:9">
      <c r="A24" s="32"/>
      <c r="B24" s="43" t="s">
        <v>134</v>
      </c>
      <c r="C24" s="31">
        <f>SUM(C8++C11+C14+C16+C18+C21)</f>
        <v>1272172.99</v>
      </c>
      <c r="D24" s="31">
        <f>SUM(D8++D11+D14+D16+D18+D21)</f>
        <v>1272172.99</v>
      </c>
      <c r="E24" s="32"/>
      <c r="F24" s="32"/>
      <c r="G24" s="32"/>
      <c r="H24" s="32"/>
      <c r="I24" s="32"/>
    </row>
  </sheetData>
  <mergeCells count="11">
    <mergeCell ref="A2:I2"/>
    <mergeCell ref="A1:I1"/>
    <mergeCell ref="H4:H5"/>
    <mergeCell ref="I4:I5"/>
    <mergeCell ref="A3:I3"/>
    <mergeCell ref="A4:B4"/>
    <mergeCell ref="C4:C5"/>
    <mergeCell ref="D4:D5"/>
    <mergeCell ref="E4:E5"/>
    <mergeCell ref="F4:F5"/>
    <mergeCell ref="G4:G5"/>
  </mergeCells>
  <phoneticPr fontId="1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G8" sqref="G8"/>
    </sheetView>
  </sheetViews>
  <sheetFormatPr defaultRowHeight="13.5"/>
  <cols>
    <col min="1" max="1" width="8.625" customWidth="1"/>
    <col min="2" max="2" width="20.625" customWidth="1"/>
    <col min="3" max="3" width="18.625" customWidth="1"/>
    <col min="4" max="5" width="18.625" style="1" customWidth="1"/>
  </cols>
  <sheetData>
    <row r="1" spans="1:5" ht="20.100000000000001" customHeight="1">
      <c r="A1" s="49" t="s">
        <v>118</v>
      </c>
      <c r="B1" s="49"/>
      <c r="C1" s="49"/>
      <c r="D1" s="49"/>
      <c r="E1" s="49"/>
    </row>
    <row r="2" spans="1:5" ht="39.950000000000003" customHeight="1">
      <c r="A2" s="48" t="s">
        <v>36</v>
      </c>
      <c r="B2" s="48"/>
      <c r="C2" s="48"/>
      <c r="D2" s="48"/>
      <c r="E2" s="48"/>
    </row>
    <row r="3" spans="1:5" s="3" customFormat="1" ht="15" customHeight="1">
      <c r="A3" s="56" t="s">
        <v>121</v>
      </c>
      <c r="B3" s="56"/>
      <c r="C3" s="56"/>
      <c r="D3" s="56"/>
      <c r="E3" s="56"/>
    </row>
    <row r="4" spans="1:5" ht="30" customHeight="1">
      <c r="A4" s="26" t="s">
        <v>26</v>
      </c>
      <c r="B4" s="26" t="s">
        <v>9</v>
      </c>
      <c r="C4" s="26" t="s">
        <v>0</v>
      </c>
      <c r="D4" s="26" t="s">
        <v>34</v>
      </c>
      <c r="E4" s="26" t="s">
        <v>35</v>
      </c>
    </row>
    <row r="5" spans="1:5" ht="30" customHeight="1">
      <c r="A5" s="17"/>
      <c r="B5" s="29" t="s">
        <v>145</v>
      </c>
      <c r="C5" s="42">
        <v>1272172.99</v>
      </c>
      <c r="D5" s="30">
        <v>992172.99</v>
      </c>
      <c r="E5" s="30">
        <v>280000</v>
      </c>
    </row>
    <row r="6" spans="1:5" ht="30" customHeight="1">
      <c r="A6" s="17"/>
      <c r="B6" s="29" t="s">
        <v>146</v>
      </c>
      <c r="C6" s="42">
        <v>1272172.99</v>
      </c>
      <c r="D6" s="30">
        <v>992172.99</v>
      </c>
      <c r="E6" s="30">
        <v>280000</v>
      </c>
    </row>
    <row r="7" spans="1:5" ht="30" customHeight="1">
      <c r="A7" s="17">
        <v>206</v>
      </c>
      <c r="B7" s="29" t="s">
        <v>147</v>
      </c>
      <c r="C7" s="42">
        <f t="shared" ref="C7:C22" si="0">SUM(D7:I7)</f>
        <v>718224.88</v>
      </c>
      <c r="D7" s="30">
        <v>718224.88</v>
      </c>
      <c r="E7" s="30"/>
    </row>
    <row r="8" spans="1:5" ht="30" customHeight="1">
      <c r="A8" s="17">
        <v>20601</v>
      </c>
      <c r="B8" s="29" t="s">
        <v>148</v>
      </c>
      <c r="C8" s="42">
        <f t="shared" si="0"/>
        <v>718224.88</v>
      </c>
      <c r="D8" s="30">
        <v>718224.88</v>
      </c>
      <c r="E8" s="30"/>
    </row>
    <row r="9" spans="1:5" ht="30" customHeight="1">
      <c r="A9" s="17">
        <v>2060101</v>
      </c>
      <c r="B9" s="29" t="s">
        <v>122</v>
      </c>
      <c r="C9" s="42">
        <f t="shared" si="0"/>
        <v>718224.88</v>
      </c>
      <c r="D9" s="30">
        <v>718224.88</v>
      </c>
      <c r="E9" s="30"/>
    </row>
    <row r="10" spans="1:5" ht="30" customHeight="1">
      <c r="A10" s="17">
        <v>20607</v>
      </c>
      <c r="B10" s="29" t="s">
        <v>149</v>
      </c>
      <c r="C10" s="42">
        <f>SUM(E10:I10)</f>
        <v>280000</v>
      </c>
      <c r="D10" s="62"/>
      <c r="E10" s="30">
        <v>280000</v>
      </c>
    </row>
    <row r="11" spans="1:5" ht="30" customHeight="1">
      <c r="A11" s="17">
        <v>2060799</v>
      </c>
      <c r="B11" s="29" t="s">
        <v>150</v>
      </c>
      <c r="C11" s="42">
        <f>SUM(E11:I11)</f>
        <v>280000</v>
      </c>
      <c r="D11" s="62"/>
      <c r="E11" s="30">
        <v>280000</v>
      </c>
    </row>
    <row r="12" spans="1:5" ht="30" customHeight="1">
      <c r="A12" s="17">
        <v>208</v>
      </c>
      <c r="B12" s="29" t="s">
        <v>123</v>
      </c>
      <c r="C12" s="42">
        <f t="shared" si="0"/>
        <v>153691.56</v>
      </c>
      <c r="D12" s="30">
        <v>153691.56</v>
      </c>
      <c r="E12" s="18"/>
    </row>
    <row r="13" spans="1:5" ht="30" customHeight="1">
      <c r="A13" s="17">
        <v>20805</v>
      </c>
      <c r="B13" s="29" t="s">
        <v>124</v>
      </c>
      <c r="C13" s="42">
        <f t="shared" si="0"/>
        <v>14577.6</v>
      </c>
      <c r="D13" s="30">
        <v>14577.6</v>
      </c>
      <c r="E13" s="18"/>
    </row>
    <row r="14" spans="1:5" ht="30" customHeight="1">
      <c r="A14" s="17">
        <v>2080507</v>
      </c>
      <c r="B14" s="29" t="s">
        <v>125</v>
      </c>
      <c r="C14" s="42">
        <f t="shared" si="0"/>
        <v>14577.6</v>
      </c>
      <c r="D14" s="30">
        <v>14577.6</v>
      </c>
      <c r="E14" s="18"/>
    </row>
    <row r="15" spans="1:5" ht="30" customHeight="1">
      <c r="A15" s="17">
        <v>20899</v>
      </c>
      <c r="B15" s="29" t="s">
        <v>126</v>
      </c>
      <c r="C15" s="42">
        <f t="shared" si="0"/>
        <v>139113.96</v>
      </c>
      <c r="D15" s="30">
        <v>139113.96</v>
      </c>
      <c r="E15" s="18"/>
    </row>
    <row r="16" spans="1:5" ht="30" customHeight="1">
      <c r="A16" s="17">
        <v>2089901</v>
      </c>
      <c r="B16" s="29" t="s">
        <v>127</v>
      </c>
      <c r="C16" s="42">
        <f t="shared" si="0"/>
        <v>139113.96</v>
      </c>
      <c r="D16" s="30">
        <v>139113.96</v>
      </c>
      <c r="E16" s="18"/>
    </row>
    <row r="17" spans="1:5" ht="30" customHeight="1">
      <c r="A17" s="17">
        <v>210</v>
      </c>
      <c r="B17" s="29" t="s">
        <v>128</v>
      </c>
      <c r="C17" s="42">
        <f t="shared" si="0"/>
        <v>41512.800000000003</v>
      </c>
      <c r="D17" s="30">
        <v>41512.800000000003</v>
      </c>
      <c r="E17" s="18"/>
    </row>
    <row r="18" spans="1:5" ht="30" customHeight="1">
      <c r="A18" s="17">
        <v>21011</v>
      </c>
      <c r="B18" s="29" t="s">
        <v>129</v>
      </c>
      <c r="C18" s="42">
        <f t="shared" si="0"/>
        <v>41512.800000000003</v>
      </c>
      <c r="D18" s="30">
        <v>41512.800000000003</v>
      </c>
      <c r="E18" s="18"/>
    </row>
    <row r="19" spans="1:5" ht="30" customHeight="1">
      <c r="A19" s="17">
        <v>2101101</v>
      </c>
      <c r="B19" s="29" t="s">
        <v>130</v>
      </c>
      <c r="C19" s="42">
        <f t="shared" si="0"/>
        <v>41512.800000000003</v>
      </c>
      <c r="D19" s="30">
        <v>41512.800000000003</v>
      </c>
      <c r="E19" s="18"/>
    </row>
    <row r="20" spans="1:5" ht="30" customHeight="1">
      <c r="A20" s="17">
        <v>221</v>
      </c>
      <c r="B20" s="29" t="s">
        <v>131</v>
      </c>
      <c r="C20" s="42">
        <f t="shared" si="0"/>
        <v>78743.75</v>
      </c>
      <c r="D20" s="30">
        <v>78743.75</v>
      </c>
      <c r="E20" s="18"/>
    </row>
    <row r="21" spans="1:5" ht="30" customHeight="1">
      <c r="A21" s="17">
        <v>22102</v>
      </c>
      <c r="B21" s="29" t="s">
        <v>132</v>
      </c>
      <c r="C21" s="42">
        <f t="shared" si="0"/>
        <v>78743.75</v>
      </c>
      <c r="D21" s="30">
        <v>78743.75</v>
      </c>
      <c r="E21" s="18"/>
    </row>
    <row r="22" spans="1:5" ht="30" customHeight="1">
      <c r="A22" s="17">
        <v>2210201</v>
      </c>
      <c r="B22" s="29" t="s">
        <v>133</v>
      </c>
      <c r="C22" s="42">
        <f t="shared" si="0"/>
        <v>78743.75</v>
      </c>
      <c r="D22" s="30">
        <v>78743.75</v>
      </c>
      <c r="E22" s="18"/>
    </row>
    <row r="23" spans="1:5" ht="30" customHeight="1">
      <c r="A23" s="32"/>
      <c r="B23" s="43" t="s">
        <v>0</v>
      </c>
      <c r="C23" s="31">
        <f>SUM(C7++C10+C13+C15+C17+C20)</f>
        <v>1272172.99</v>
      </c>
      <c r="D23" s="31">
        <f>SUM(D7++D10+D13+D15+D17+D20)</f>
        <v>992172.99</v>
      </c>
      <c r="E23" s="31">
        <f>SUM(E7++E10+E13+E15+E17+E20)</f>
        <v>280000</v>
      </c>
    </row>
  </sheetData>
  <mergeCells count="3">
    <mergeCell ref="A3:E3"/>
    <mergeCell ref="A2:E2"/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附件1-1财政拨款收支预算总表</vt:lpstr>
      <vt:lpstr>附件1-2一般公共预算支出表</vt:lpstr>
      <vt:lpstr>附件1-3基本支出预算表</vt:lpstr>
      <vt:lpstr>附件1-4政府性基金预算支出表</vt:lpstr>
      <vt:lpstr>附件1-5部门收支总表</vt:lpstr>
      <vt:lpstr>附件1-6部门收入总表</vt:lpstr>
      <vt:lpstr>附件1-7部门支出总表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2017-03-19T17:52:03Z</dcterms:modified>
</cp:coreProperties>
</file>