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<sst xmlns="http://schemas.openxmlformats.org/spreadsheetml/2006/main" count="1386" uniqueCount="495">
  <si>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</si>
  <si>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</si>
  <si>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</si>
  <si>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</si>
  <si>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</si>
  <si>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</si>
  <si>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</si>
  <si>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</si>
  <si>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</si>
  <si>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</si>
  <si>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</si>
  <si>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</si>
  <si>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</si>
  <si>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</si>
  <si>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</si>
  <si>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</si>
  <si>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</si>
  <si>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</si>
  <si>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</si>
  <si>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</si>
  <si>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</si>
  <si>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</si>
  <si>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</si>
  <si>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</si>
  <si>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</si>
  <si>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</si>
  <si>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</si>
  <si>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</si>
  <si>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</si>
  <si>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</si>
  <si>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</si>
  <si>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</si>
  <si>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</si>
  <si>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</si>
  <si>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</si>
  <si>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</si>
  <si>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</si>
  <si>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</si>
  <si>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</si>
  <si>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</si>
  <si>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</si>
  <si>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</si>
  <si>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</si>
  <si>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</si>
  <si>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</si>
  <si>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</si>
  <si>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</si>
  <si>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</si>
  <si>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</si>
  <si>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</si>
  <si>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</si>
  <si>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</si>
  <si>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</si>
  <si>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</si>
  <si>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</si>
  <si>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</si>
  <si>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</si>
  <si>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</si>
  <si>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</si>
  <si>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</si>
  <si>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</si>
  <si>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</si>
  <si>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</si>
  <si>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</si>
  <si>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</si>
  <si>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</si>
  <si>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</si>
  <si>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</si>
  <si>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</si>
  <si>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</si>
  <si>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耿马傣族佤族自治县市场监督管理局</t>
  </si>
  <si>
    <t>150001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</si>
  <si>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</si>
  <si>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</si>
  <si>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</si>
  <si>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</si>
  <si>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</si>
  <si>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</si>
  <si>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</si>
  <si>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</si>
  <si>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</si>
  <si>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</si>
  <si>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</si>
  <si>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</si>
  <si>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</si>
  <si>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</si>
  <si>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</si>
  <si>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>2013801</t>
  </si>
  <si>
    <t>2013804</t>
  </si>
  <si>
    <t>2013805</t>
  </si>
  <si>
    <t>2013810</t>
  </si>
  <si>
    <t>2013816</t>
  </si>
  <si>
    <t>2013899</t>
  </si>
  <si>
    <t>208</t>
  </si>
  <si>
    <t>社会保障和就业支出</t>
  </si>
  <si>
    <t>20805</t>
  </si>
  <si>
    <t>2080501</t>
  </si>
  <si>
    <t>2080505</t>
  </si>
  <si>
    <t>20808</t>
  </si>
  <si>
    <t>2080801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</si>
  <si>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</si>
  <si>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</si>
  <si>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</si>
  <si>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</si>
  <si>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</si>
  <si>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</si>
  <si>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</si>
  <si>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</si>
  <si>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</si>
  <si>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</si>
  <si>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</si>
  <si>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</si>
  <si>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</si>
  <si>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</si>
  <si>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</si>
  <si>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</si>
  <si>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</si>
  <si>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</si>
  <si>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</si>
  <si>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</si>
  <si>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</si>
  <si>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</si>
  <si>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</si>
  <si>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</si>
  <si>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</si>
  <si>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</si>
  <si>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</si>
  <si>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</si>
  <si>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</si>
  <si>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</si>
  <si>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</si>
  <si>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</si>
  <si>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</si>
  <si>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</si>
  <si>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</si>
  <si>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</si>
  <si>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</si>
  <si>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</si>
  <si>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</si>
  <si>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</si>
  <si>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</si>
  <si>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</si>
  <si>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</si>
  <si>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</si>
  <si>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</si>
  <si>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</si>
  <si>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</si>
  <si>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</si>
  <si>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</si>
  <si>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</si>
  <si>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</si>
  <si>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</si>
  <si>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</si>
  <si>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</si>
  <si>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</si>
  <si>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</si>
  <si>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</si>
  <si>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市场监督管理事务</t>
  </si>
  <si>
    <t>行政运行</t>
  </si>
  <si>
    <t>经营主体管理</t>
  </si>
  <si>
    <t>市场秩序执法</t>
  </si>
  <si>
    <t>质量基础</t>
  </si>
  <si>
    <t>食品安全监管</t>
  </si>
  <si>
    <t>其他市场监督管理事务</t>
  </si>
  <si>
    <t>行政事业单位养老支出</t>
  </si>
  <si>
    <t>行政单位离退休</t>
  </si>
  <si>
    <t>机关事业单位基本养老保险缴费支出</t>
  </si>
  <si>
    <t>抚恤</t>
  </si>
  <si>
    <t>死亡抚恤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</si>
  <si>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</si>
  <si>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</si>
  <si>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</si>
  <si>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</si>
  <si>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</si>
  <si>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</si>
  <si>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</si>
  <si>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</si>
  <si>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</si>
  <si>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</si>
  <si>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</si>
  <si>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</si>
  <si>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</si>
  <si>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</si>
  <si>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</si>
  <si>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</si>
  <si>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</si>
  <si>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</si>
  <si>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</si>
  <si>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</si>
  <si>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</si>
  <si>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</si>
  <si>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</si>
  <si>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</si>
  <si>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</si>
  <si>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</si>
  <si>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</si>
  <si>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</si>
  <si>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</si>
  <si>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</si>
  <si>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</si>
  <si>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</si>
  <si>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530926210000000001211</t>
  </si>
  <si>
    <t>行政人员工资支出</t>
  </si>
  <si>
    <t>30101</t>
  </si>
  <si>
    <t>基本工资</t>
  </si>
  <si>
    <t>530926210000000001212</t>
  </si>
  <si>
    <t>事业人员工资支出</t>
  </si>
  <si>
    <t>30102</t>
  </si>
  <si>
    <t>津贴补贴</t>
  </si>
  <si>
    <t>530926241100002318361</t>
  </si>
  <si>
    <t>乡镇岗位补贴（行政）</t>
  </si>
  <si>
    <t>30103</t>
  </si>
  <si>
    <t>奖金</t>
  </si>
  <si>
    <t>530926231100001406938</t>
  </si>
  <si>
    <t>行政人员绩效考核奖励（2017年提高部分）</t>
  </si>
  <si>
    <t>530926231100001406940</t>
  </si>
  <si>
    <t>奖励性绩效工资</t>
  </si>
  <si>
    <t>30107</t>
  </si>
  <si>
    <t>绩效工资</t>
  </si>
  <si>
    <t>530926231100001406973</t>
  </si>
  <si>
    <t>事业人员绩效工资（2017年提高部分）</t>
  </si>
  <si>
    <t>530926231100001406939</t>
  </si>
  <si>
    <t>基础性绩效工资</t>
  </si>
  <si>
    <t>530926210000000001213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</si>
  <si>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</si>
  <si>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</si>
  <si>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</si>
  <si>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</si>
  <si>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</si>
  <si>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</si>
  <si>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</si>
  <si>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</si>
  <si>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</si>
  <si>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</si>
  <si>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</si>
  <si>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</si>
  <si>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</si>
  <si>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</si>
  <si>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</si>
  <si>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530926210000000001214</t>
  </si>
  <si>
    <t>30113</t>
  </si>
  <si>
    <t>530926210000000001221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</si>
  <si>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</si>
  <si>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</si>
  <si>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</si>
  <si>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</si>
  <si>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</si>
  <si>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</si>
  <si>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</si>
  <si>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</si>
  <si>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</si>
  <si>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</si>
  <si>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</si>
  <si>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</si>
  <si>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</si>
  <si>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530926241100002318376</t>
  </si>
  <si>
    <t>公务接待费（公用经费）</t>
  </si>
  <si>
    <t>30217</t>
  </si>
  <si>
    <t>30201</t>
  </si>
  <si>
    <t>办公费</t>
  </si>
  <si>
    <t>30202</t>
  </si>
  <si>
    <t>印刷费</t>
  </si>
  <si>
    <t>530926251100003826291</t>
  </si>
  <si>
    <t>食品安全监督管理服务中心工作经费</t>
  </si>
  <si>
    <t>530926210000000001220</t>
  </si>
  <si>
    <t>工会经费</t>
  </si>
  <si>
    <t>30228</t>
  </si>
  <si>
    <t>530926210000000001217</t>
  </si>
  <si>
    <t>公务用车运行维护费</t>
  </si>
  <si>
    <t>30231</t>
  </si>
  <si>
    <t>530926210000000001218</t>
  </si>
  <si>
    <t>行政人员公务交通补贴</t>
  </si>
  <si>
    <t>30239</t>
  </si>
  <si>
    <t>其他交通费用</t>
  </si>
  <si>
    <t>530926251100003826847</t>
  </si>
  <si>
    <t>残疾人就业保障金</t>
  </si>
  <si>
    <t>30299</t>
  </si>
  <si>
    <t>其他商品和服务支出</t>
  </si>
  <si>
    <t>530926210000000001215</t>
  </si>
  <si>
    <t>离退休费</t>
  </si>
  <si>
    <t>30302</t>
  </si>
  <si>
    <t>退休费</t>
  </si>
  <si>
    <t>530926231100001406944</t>
  </si>
  <si>
    <t>食品药品安全协管员</t>
  </si>
  <si>
    <t>30305</t>
  </si>
  <si>
    <t>生活补助</t>
  </si>
  <si>
    <t>530926231100001406978</t>
  </si>
  <si>
    <t>食品药品安全信息员</t>
  </si>
  <si>
    <t>530926231100001406946</t>
  </si>
  <si>
    <t>食药部门临聘人员住房公积金</t>
  </si>
  <si>
    <t>530926231100001406976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</si>
  <si>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</si>
  <si>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</si>
  <si>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</si>
  <si>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</si>
  <si>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</si>
  <si>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</si>
  <si>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</si>
  <si>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</si>
  <si>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</si>
  <si>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</si>
  <si>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</si>
  <si>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</si>
  <si>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530926251100004074004</t>
  </si>
  <si>
    <t>抽检及监管工作经费</t>
  </si>
  <si>
    <t>530926231100001507434</t>
  </si>
  <si>
    <t>30226</t>
  </si>
  <si>
    <t>劳务费</t>
  </si>
  <si>
    <t>强制检定计量器具周期检定工作经费</t>
  </si>
  <si>
    <t>530926231100001507846</t>
  </si>
  <si>
    <t>30227</t>
  </si>
  <si>
    <t>委托业务费</t>
  </si>
  <si>
    <t>人才招引安家补助经费</t>
  </si>
  <si>
    <t>530926251100003832804</t>
  </si>
  <si>
    <t>市场主体倍增培育工作经费</t>
  </si>
  <si>
    <t>530926231100001507626</t>
  </si>
  <si>
    <t>行政执法办案工作经费</t>
  </si>
  <si>
    <t>530926231100002046170</t>
  </si>
  <si>
    <t>质量发展工作专项经费</t>
  </si>
  <si>
    <t>530926231100001507520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</si>
  <si>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</si>
  <si>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</si>
  <si>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</si>
  <si>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</si>
  <si>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</si>
  <si>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</si>
  <si>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</si>
  <si>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</si>
  <si>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</si>
  <si>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</si>
  <si>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</si>
  <si>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监管，筑牢药品安全“防火墙”。严格市场准入，稳步推进药品零售企业注册登记，计划验收新开药店3家、办理变更9家；对二类、三类医疗器械变更材料初审并现场核查11家；抓实日常监管和专项检查工作，对全部药品零售企业安装并使用“一退两抗”小程序，药品零售企业入驻率达100%，药品零售企业实名登记门店数比率达100%；</t>
  </si>
  <si>
    <t>产出指标</t>
  </si>
  <si>
    <t>数量指标</t>
  </si>
  <si>
    <t>药品、化妆品抽检及监管批次</t>
  </si>
  <si>
    <t>=</t>
  </si>
  <si>
    <t>26批次</t>
  </si>
  <si>
    <t>次</t>
  </si>
  <si>
    <t>定量指标</t>
  </si>
  <si>
    <t>反映药品、化妆品抽检及监管情况</t>
  </si>
  <si>
    <t>质量指标</t>
  </si>
  <si>
    <t>空抽检及监管完成率</t>
  </si>
  <si>
    <t>&gt;=</t>
  </si>
  <si>
    <t>95</t>
  </si>
  <si>
    <t>%</t>
  </si>
  <si>
    <t>计划验收新开药店3家、办理变更9家；对二类、三类医疗器械变更材料初审并现场核查11家；全部药品零售企业已全部安装并使用“一退两抗”小程序，药品零售企业入驻率达100%，药品零售企业实名登记门店数比率达100%；</t>
  </si>
  <si>
    <t>时效指标</t>
  </si>
  <si>
    <t>空抽检及监管完成及时率</t>
  </si>
  <si>
    <t>100</t>
  </si>
  <si>
    <t>按时抽检及监管任务</t>
  </si>
  <si>
    <t>成本指标</t>
  </si>
  <si>
    <t>经济成本指标</t>
  </si>
  <si>
    <t>&lt;=</t>
  </si>
  <si>
    <t>控制食品药品价格</t>
  </si>
  <si>
    <t>效益指标</t>
  </si>
  <si>
    <t>社会效益</t>
  </si>
  <si>
    <t>满足人民群众用药安全</t>
  </si>
  <si>
    <t>满足</t>
  </si>
  <si>
    <t>定性指标</t>
  </si>
  <si>
    <t>满意度指标</t>
  </si>
  <si>
    <t>服务对象满意度</t>
  </si>
  <si>
    <t>药店、医疗器械经营户满意度</t>
  </si>
  <si>
    <t>99%</t>
  </si>
  <si>
    <t>服务对象满意率</t>
  </si>
  <si>
    <t>强质量，拧紧产品质量“监管弦”。综合运用“双随机”检查、监督抽查、风险监测、专项整治、缺陷召回、信用监管等手段，增强产品质量监管的靶向性和有效性，开展侵权假冒伪劣商品集中统一销毁活动。开展产品质量抽检，对辖区内的工业产品进行了抽样送检，抽取90个样品，100完成质量抽检任务。</t>
  </si>
  <si>
    <t>“双随机”抽检完成数</t>
  </si>
  <si>
    <t>90</t>
  </si>
  <si>
    <t>个</t>
  </si>
  <si>
    <t>质量发展抽检工作完成数</t>
  </si>
  <si>
    <t>“双随机”抽检完成率</t>
  </si>
  <si>
    <t>综合运用“双随机”检查、监督抽查、风险监测、专项整治、缺陷召回、信用监管等手段，增强产品质量监管的靶向性和有效性，开展侵权假冒伪劣商品集中统一销毁活动。开展产品质量抽检，对辖区内的工业产品进行了抽样送检，抽取90个样品，</t>
  </si>
  <si>
    <t>空 抽检及监管完成时效</t>
  </si>
  <si>
    <t>按时完成抽检及监管</t>
  </si>
  <si>
    <t>社会成本指标</t>
  </si>
  <si>
    <t>控制质量抽检成本</t>
  </si>
  <si>
    <t>满足人民日益增长物资的需要</t>
  </si>
  <si>
    <t>质量发展抽检工作</t>
  </si>
  <si>
    <t>90%</t>
  </si>
  <si>
    <t>通过人才招引行动，提高大学生就业，提高单位工作效益，发放安家费2人，闫瑞盈2万元，陶川楠1万元，合计3万元。</t>
  </si>
  <si>
    <t>获补对象数</t>
  </si>
  <si>
    <t>人(人次、家)</t>
  </si>
  <si>
    <t>反映获补助人员、企业的数量情况，也适用补贴、资助等形式的补助。</t>
  </si>
  <si>
    <t>通过人才招引行动，提高大学生就业，提高单位工作效益，发放安家费2人，闰瑞盈2万元，陶川南1万元，合计3万元。</t>
  </si>
  <si>
    <t>兑现准确率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</si>
  <si>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</si>
  <si>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</si>
  <si>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</si>
  <si>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</si>
  <si>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</si>
  <si>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万元</t>
  </si>
  <si>
    <t>控制安家费3万元</t>
  </si>
  <si>
    <t>经济效益</t>
  </si>
  <si>
    <t>带动工作效益</t>
  </si>
  <si>
    <t>元</t>
  </si>
  <si>
    <t>反映补助带动人均增收的情况。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</si>
  <si>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</si>
  <si>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</si>
  <si>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</si>
  <si>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</si>
  <si>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市场监管局执法办案经费明细
1、兑现查获部门40%：114万元；
2、执法宣传资料印刷费及宣传栏制作费10万元，
3、执法办公用品购置费15万元，
4、执法差旅费15万元；
5、委托业务费20万元，
6、劳务费26万元，
            合计200万元</t>
  </si>
  <si>
    <t>执法次数</t>
  </si>
  <si>
    <t>按时完成执法工作任务数量</t>
  </si>
  <si>
    <t>空市场监管局执法办案经费明细
1、兑现查获部门40%：114万元；
2、执法宣传资料印刷费及宣传栏制作费10万元，
3、执法办公用品购置费15万元，
4、执法差旅费15万元；
5、委托业务费20万元，
6、劳务费26万元，
            合计200万元</t>
  </si>
  <si>
    <t>执法完成质量</t>
  </si>
  <si>
    <t>提高执法质量</t>
  </si>
  <si>
    <t>执法覆盖率</t>
  </si>
  <si>
    <t>实现执法全覆盖</t>
  </si>
  <si>
    <t>完成时率</t>
  </si>
  <si>
    <t>按时完成各项执法任务</t>
  </si>
  <si>
    <t>控制执法工作成本，降低执法工作经费</t>
  </si>
  <si>
    <t>提高营商环境安全</t>
  </si>
  <si>
    <t>提高执法提高营商环境安全</t>
  </si>
  <si>
    <t>增强法律意识</t>
  </si>
  <si>
    <t>通过执法，提高营商法律意识</t>
  </si>
  <si>
    <t>2025年春节慰问经费，处级2人员，慰问费1000元，其他51人，慰问费10200元，合计11200元。</t>
  </si>
  <si>
    <t>53</t>
  </si>
  <si>
    <t>政策宣传次数</t>
  </si>
  <si>
    <t>反映补助政策的宣传力度情况。即通过门户网站、报刊、通信、电视、户外广告等对补助政策进行宣传的次数。</t>
  </si>
  <si>
    <t>获补对象准确率</t>
  </si>
  <si>
    <t>反映获补助对象认定的准确性情况。
获补对象准确率=抽检符合标准的补助对象数/抽检实际补助对象数*100%</t>
  </si>
  <si>
    <t>生活状况改善</t>
  </si>
  <si>
    <t>改善</t>
  </si>
  <si>
    <t>反映补助促进受助对象生活状况改善的情况。</t>
  </si>
  <si>
    <t>一是优化审批流程，减少审批环节。2022年度以来对106项涉企行政审批事项分别按照直接取消审批、审批改为备案、实行告知承诺、优化准入服务等四种方式实施“证照分离”改革。二是加快推进电子营业执照和全程电子化登记。推行“一网通办”，实行“登录一个平台、填报一次信息、后台实时流转、即时回馈信息”的新型工作模式，推行“掌上办”，全面实现全程电子化登记，加大“微信办照”系统应用。三是开放企业名称库，企业名称登记实行名称核准“自助查重、自主申报”。</t>
  </si>
  <si>
    <t>市场主体倍增培育户数</t>
  </si>
  <si>
    <t>23072户</t>
  </si>
  <si>
    <t>户</t>
  </si>
  <si>
    <t>市场主体倍增完成情况</t>
  </si>
  <si>
    <t>市场主体倍增培育完成质量</t>
  </si>
  <si>
    <t>对106项涉企行政审批事项分别按照直接取消审批、审批改为备案、实行告知承诺、优化准入服务等四种方式实施“证照分离”改革。二是加快推进电子营业执照和全程电子化登记。推行“一网通办”，实行“登录一个平台、填报一次信息、后台实时流转、即时回馈信息”的新型工作模式，推行“掌上办”，全面实现全程电子化登记，加大“微信办照”系统应用。三是开放企业名称库，企业名称登记实行名称核准“自助查重、自主申报”。</t>
  </si>
  <si>
    <t>市场主体倍增培育完成时效</t>
  </si>
  <si>
    <t>按时完成市场主体倍增培育工作任务情况</t>
  </si>
  <si>
    <t>控制市场主体倍增成本</t>
  </si>
  <si>
    <t>满足社会需求</t>
  </si>
  <si>
    <t>2025年强制检定计量器具周期检定经费。综合运用“双随机”检查、监督抽查、风险监测、专项整治、缺陷召回、信用监管等手段，增强产品质量监管的靶向性和有效性，开展侵权假冒伪劣商品集中统一销毁活动。开展产品质量抽检1258批次，完成率100%。</t>
  </si>
  <si>
    <t>强制检定计量器具周期检定数量</t>
  </si>
  <si>
    <t>1258</t>
  </si>
  <si>
    <t>人次</t>
  </si>
  <si>
    <t>签订食品安全强制检定协议书情况</t>
  </si>
  <si>
    <t>强制检定计量器具周期检定完成率</t>
  </si>
  <si>
    <t>强制检定计量器具周期检定</t>
  </si>
  <si>
    <t>强制检定计量器具周期检定完成时效</t>
  </si>
  <si>
    <t>按时完成强制检定计量器具周期检定工作情况</t>
  </si>
  <si>
    <t>15</t>
  </si>
  <si>
    <t>控制检定成本</t>
  </si>
  <si>
    <t>满足市场需求</t>
  </si>
  <si>
    <t>抽检市场需求情况</t>
  </si>
  <si>
    <t>服务对象满意度100%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</si>
  <si>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</si>
  <si>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</si>
  <si>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</si>
  <si>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</si>
  <si>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注：因本单位无政府性基金预算，故本表无数据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</si>
  <si>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</si>
  <si>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</si>
  <si>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</si>
  <si>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</si>
  <si>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</si>
  <si>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</si>
  <si>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</si>
  <si>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</si>
  <si>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</si>
  <si>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</si>
  <si>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车辆维修和保养服务</t>
  </si>
  <si>
    <t>办公用品采购</t>
  </si>
  <si>
    <t>办公用品</t>
  </si>
  <si>
    <t>预算08表</t>
  </si>
  <si>
    <t>政府购买服务项目</t>
  </si>
  <si>
    <t>政府购买服务目录</t>
  </si>
  <si>
    <t>注：因本单位无政府购买服务预算，故本表无数据</t>
  </si>
  <si>
    <t>预算09-1表</t>
  </si>
  <si>
    <t>单位名称（项目）</t>
  </si>
  <si>
    <t>地区</t>
  </si>
  <si>
    <t>政府性基金</t>
  </si>
  <si>
    <t>-</t>
  </si>
  <si>
    <t>注：因本单位无县对下转移支付预算，故本表无数据</t>
  </si>
  <si>
    <t>预算09-2表</t>
  </si>
  <si>
    <t>注：因本单位无县对下转移支付绩效目标，故本表无数据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</si>
  <si>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</si>
  <si>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</si>
  <si>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</si>
  <si>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</si>
  <si>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</si>
  <si>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</si>
  <si>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</si>
  <si>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</si>
  <si>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注：因本单位无新增资产配置，故本表无数据</t>
  </si>
  <si>
    <t>预算11表</t>
  </si>
  <si>
    <t>上级补助</t>
  </si>
  <si>
    <t>注：因本单位无上级补助项目支出预算，故本表无数据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</si>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</sst>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6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6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left" vertical="top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8" fontId="13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7" fillId="0" borderId="6" xfId="0" applyFont="1" applyBorder="1" applyAlignment="1">
      <alignment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178" fontId="18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9" fillId="0" borderId="0" xfId="0" applyFont="1" applyProtection="1">
      <alignment vertical="top"/>
    </xf>
    <xf numFmtId="0" fontId="22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2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199"/>
      <c r="C2" s="199"/>
      <c r="D2" s="199"/>
    </row>
    <row r="3" ht="18.75" customHeight="1" spans="1:4">
      <c r="A3" s="42" t="str">
        <f>"单位名称："&amp;"耿马傣族佤族自治县市场监督管理局"</f>
        <v>单位名称：耿马傣族佤族自治县市场监督管理局</v>
      </c>
      <c r="B3" s="200"/>
      <c r="C3" s="20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12816715.39</v>
      </c>
      <c r="C7" s="132" t="s">
        <v>7</v>
      </c>
      <c r="D7" s="23">
        <v>9426332.38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1" t="s">
        <v>14</v>
      </c>
      <c r="B11" s="23"/>
      <c r="C11" s="159" t="s">
        <v>15</v>
      </c>
      <c r="D11" s="23"/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2162331.96</v>
      </c>
    </row>
    <row r="15" ht="18.75" customHeight="1" spans="1:4">
      <c r="A15" s="162" t="s">
        <v>22</v>
      </c>
      <c r="B15" s="23"/>
      <c r="C15" s="161" t="s">
        <v>23</v>
      </c>
      <c r="D15" s="23">
        <v>479948.01</v>
      </c>
    </row>
    <row r="16" ht="18.75" customHeight="1" spans="1:4">
      <c r="A16" s="162" t="s">
        <v>24</v>
      </c>
      <c r="B16" s="23"/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748103.04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2" t="s">
        <v>43</v>
      </c>
      <c r="B33" s="165">
        <f>SUM(B7:B11)</f>
        <v>12816715.39</v>
      </c>
      <c r="C33" s="203" t="s">
        <v>44</v>
      </c>
      <c r="D33" s="165">
        <v>12816715.39</v>
      </c>
    </row>
    <row r="34" ht="18.75" customHeight="1" spans="1:4">
      <c r="A34" s="204" t="s">
        <v>45</v>
      </c>
      <c r="B34" s="23"/>
      <c r="C34" s="132" t="s">
        <v>46</v>
      </c>
      <c r="D34" s="23"/>
    </row>
    <row r="35" ht="18.75" customHeight="1" spans="1:4">
      <c r="A35" s="204" t="s">
        <v>47</v>
      </c>
      <c r="B35" s="23"/>
      <c r="C35" s="132" t="s">
        <v>47</v>
      </c>
      <c r="D35" s="23"/>
    </row>
    <row r="36" ht="18.75" customHeight="1" spans="1:4">
      <c r="A36" s="204" t="s">
        <v>48</v>
      </c>
      <c r="B36" s="23"/>
      <c r="C36" s="132" t="s">
        <v>49</v>
      </c>
      <c r="D36" s="23"/>
    </row>
    <row r="37" ht="18.75" customHeight="1" spans="1:4">
      <c r="A37" s="205" t="s">
        <v>50</v>
      </c>
      <c r="B37" s="165">
        <f t="shared" ref="B37:D37" si="0">B33+B34</f>
        <v>12816715.39</v>
      </c>
      <c r="C37" s="203" t="s">
        <v>51</v>
      </c>
      <c r="D37" s="165">
        <f t="shared" si="0"/>
        <v>12816715.39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2"/>
      <c r="O1" s="68"/>
      <c r="P1" s="68"/>
      <c r="Q1" s="68"/>
      <c r="R1" s="68"/>
      <c r="S1" s="39" t="s">
        <v>52</v>
      </c>
    </row>
    <row r="2" ht="57.75" customHeight="1" spans="1:19">
      <c r="A2" s="128" t="str">
        <f>"2025"&amp;"年部门收入预算表"</f>
        <v>2025年部门收入预算表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93"/>
      <c r="P2" s="193"/>
      <c r="Q2" s="193"/>
      <c r="R2" s="193"/>
      <c r="S2" s="193"/>
    </row>
    <row r="3" ht="18.75" customHeight="1" spans="1:19">
      <c r="A3" s="42" t="str">
        <f>"单位名称："&amp;"耿马傣族佤族自治县市场监督管理局"</f>
        <v>单位名称：耿马傣族佤族自治县市场监督管理局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77" t="s">
        <v>53</v>
      </c>
      <c r="B4" s="178" t="s">
        <v>54</v>
      </c>
      <c r="C4" s="178" t="s">
        <v>55</v>
      </c>
      <c r="D4" s="179" t="s">
        <v>56</v>
      </c>
      <c r="E4" s="180"/>
      <c r="F4" s="180"/>
      <c r="G4" s="180"/>
      <c r="H4" s="180"/>
      <c r="I4" s="180"/>
      <c r="J4" s="194"/>
      <c r="K4" s="180"/>
      <c r="L4" s="180"/>
      <c r="M4" s="180"/>
      <c r="N4" s="195"/>
      <c r="O4" s="179" t="s">
        <v>45</v>
      </c>
      <c r="P4" s="179"/>
      <c r="Q4" s="179"/>
      <c r="R4" s="179"/>
      <c r="S4" s="198"/>
    </row>
    <row r="5" ht="18.75" customHeight="1" spans="1:19">
      <c r="A5" s="181"/>
      <c r="B5" s="182"/>
      <c r="C5" s="182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96" t="s">
        <v>62</v>
      </c>
      <c r="J5" s="196"/>
      <c r="K5" s="196"/>
      <c r="L5" s="196"/>
      <c r="M5" s="196"/>
      <c r="N5" s="186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18.75" customHeight="1" spans="1:19">
      <c r="A6" s="184"/>
      <c r="B6" s="185"/>
      <c r="C6" s="185"/>
      <c r="D6" s="186"/>
      <c r="E6" s="186"/>
      <c r="F6" s="186"/>
      <c r="G6" s="186"/>
      <c r="H6" s="186"/>
      <c r="I6" s="185" t="s">
        <v>57</v>
      </c>
      <c r="J6" s="185" t="s">
        <v>64</v>
      </c>
      <c r="K6" s="185" t="s">
        <v>65</v>
      </c>
      <c r="L6" s="185" t="s">
        <v>66</v>
      </c>
      <c r="M6" s="185" t="s">
        <v>67</v>
      </c>
      <c r="N6" s="185" t="s">
        <v>68</v>
      </c>
      <c r="O6" s="197"/>
      <c r="P6" s="197"/>
      <c r="Q6" s="197"/>
      <c r="R6" s="197"/>
      <c r="S6" s="186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7" t="s">
        <v>69</v>
      </c>
      <c r="B8" s="188" t="s">
        <v>70</v>
      </c>
      <c r="C8" s="23">
        <v>12816715.39</v>
      </c>
      <c r="D8" s="23">
        <v>12816715.39</v>
      </c>
      <c r="E8" s="23">
        <v>12816715.39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8" t="s">
        <v>71</v>
      </c>
      <c r="B9" s="189" t="s">
        <v>70</v>
      </c>
      <c r="C9" s="23">
        <v>12816715.39</v>
      </c>
      <c r="D9" s="23">
        <v>12816715.39</v>
      </c>
      <c r="E9" s="23">
        <v>12816715.39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0" t="s">
        <v>55</v>
      </c>
      <c r="B10" s="191"/>
      <c r="C10" s="23">
        <v>12816715.39</v>
      </c>
      <c r="D10" s="23">
        <v>12816715.39</v>
      </c>
      <c r="E10" s="23">
        <v>12816715.39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topLeftCell="I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40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"单位名称："&amp;"耿马傣族佤族自治县市场监督管理局"</f>
        <v>单位名称：耿马傣族佤族自治县市场监督管理局</v>
      </c>
      <c r="B3" s="170"/>
      <c r="C3" s="63"/>
      <c r="D3" s="30"/>
      <c r="E3" s="63"/>
      <c r="F3" s="63"/>
      <c r="G3" s="63"/>
      <c r="H3" s="30"/>
      <c r="I3" s="63"/>
      <c r="J3" s="30"/>
      <c r="K3" s="63"/>
      <c r="L3" s="63"/>
      <c r="M3" s="175"/>
      <c r="N3" s="175"/>
      <c r="O3" s="40" t="s">
        <v>1</v>
      </c>
    </row>
    <row r="4" ht="18.75" customHeight="1" spans="1:15">
      <c r="A4" s="10" t="s">
        <v>73</v>
      </c>
      <c r="B4" s="10" t="s">
        <v>74</v>
      </c>
      <c r="C4" s="10" t="s">
        <v>55</v>
      </c>
      <c r="D4" s="12" t="s">
        <v>58</v>
      </c>
      <c r="E4" s="75" t="s">
        <v>75</v>
      </c>
      <c r="F4" s="138" t="s">
        <v>76</v>
      </c>
      <c r="G4" s="10" t="s">
        <v>59</v>
      </c>
      <c r="H4" s="10" t="s">
        <v>60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57</v>
      </c>
      <c r="E5" s="93" t="s">
        <v>75</v>
      </c>
      <c r="F5" s="93" t="s">
        <v>76</v>
      </c>
      <c r="G5" s="18"/>
      <c r="H5" s="18"/>
      <c r="I5" s="18"/>
      <c r="J5" s="67" t="s">
        <v>57</v>
      </c>
      <c r="K5" s="47" t="s">
        <v>79</v>
      </c>
      <c r="L5" s="47" t="s">
        <v>80</v>
      </c>
      <c r="M5" s="47" t="s">
        <v>81</v>
      </c>
      <c r="N5" s="47" t="s">
        <v>82</v>
      </c>
      <c r="O5" s="47" t="s">
        <v>83</v>
      </c>
    </row>
    <row r="6" ht="18.75" customHeight="1" spans="1:15">
      <c r="A6" s="117">
        <v>1</v>
      </c>
      <c r="B6" s="11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2" t="s">
        <v>84</v>
      </c>
      <c r="B7" s="156" t="s">
        <v>85</v>
      </c>
      <c r="C7" s="23">
        <v>9426332.38</v>
      </c>
      <c r="D7" s="23">
        <v>9426332.38</v>
      </c>
      <c r="E7" s="23">
        <v>8675132.38</v>
      </c>
      <c r="F7" s="23">
        <v>751200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1" t="s">
        <v>86</v>
      </c>
      <c r="B8" s="172" t="str">
        <f>"  "&amp;"市场监督管理事务"</f>
        <v>  市场监督管理事务</v>
      </c>
      <c r="C8" s="23">
        <v>9426332.38</v>
      </c>
      <c r="D8" s="23">
        <v>9426332.38</v>
      </c>
      <c r="E8" s="23">
        <v>8675132.38</v>
      </c>
      <c r="F8" s="23">
        <v>751200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1" t="s">
        <v>87</v>
      </c>
      <c r="B9" s="172" t="str">
        <f>"    "&amp;"行政运行"</f>
        <v>    行政运行</v>
      </c>
      <c r="C9" s="23">
        <v>8210188.38</v>
      </c>
      <c r="D9" s="23">
        <v>8210188.38</v>
      </c>
      <c r="E9" s="23">
        <v>8210188.38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1" t="s">
        <v>88</v>
      </c>
      <c r="B10" s="172" t="str">
        <f>"    "&amp;"经营主体管理"</f>
        <v>    经营主体管理</v>
      </c>
      <c r="C10" s="23">
        <v>20000</v>
      </c>
      <c r="D10" s="23">
        <v>20000</v>
      </c>
      <c r="E10" s="23"/>
      <c r="F10" s="23">
        <v>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1" t="s">
        <v>89</v>
      </c>
      <c r="B11" s="172" t="str">
        <f>"    "&amp;"市场秩序执法"</f>
        <v>    市场秩序执法</v>
      </c>
      <c r="C11" s="23">
        <v>500000</v>
      </c>
      <c r="D11" s="23">
        <v>500000</v>
      </c>
      <c r="E11" s="23"/>
      <c r="F11" s="23">
        <v>500000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1" t="s">
        <v>90</v>
      </c>
      <c r="B12" s="172" t="str">
        <f>"    "&amp;"质量基础"</f>
        <v>    质量基础</v>
      </c>
      <c r="C12" s="23">
        <v>170000</v>
      </c>
      <c r="D12" s="23">
        <v>170000</v>
      </c>
      <c r="E12" s="23"/>
      <c r="F12" s="23">
        <v>170000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1" t="s">
        <v>91</v>
      </c>
      <c r="B13" s="172" t="str">
        <f>"    "&amp;"食品安全监管"</f>
        <v>    食品安全监管</v>
      </c>
      <c r="C13" s="23">
        <v>90000</v>
      </c>
      <c r="D13" s="23">
        <v>90000</v>
      </c>
      <c r="E13" s="23">
        <v>70000</v>
      </c>
      <c r="F13" s="23">
        <v>20000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92</v>
      </c>
      <c r="B14" s="172" t="str">
        <f>"    "&amp;"其他市场监督管理事务"</f>
        <v>    其他市场监督管理事务</v>
      </c>
      <c r="C14" s="23">
        <v>436144</v>
      </c>
      <c r="D14" s="23">
        <v>436144</v>
      </c>
      <c r="E14" s="23">
        <v>394944</v>
      </c>
      <c r="F14" s="23">
        <v>41200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2" t="s">
        <v>93</v>
      </c>
      <c r="B15" s="156" t="s">
        <v>94</v>
      </c>
      <c r="C15" s="23">
        <v>2162331.96</v>
      </c>
      <c r="D15" s="23">
        <v>2162331.96</v>
      </c>
      <c r="E15" s="23">
        <v>2162331.96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1" t="s">
        <v>95</v>
      </c>
      <c r="B16" s="172" t="str">
        <f>"  "&amp;"行政事业单位养老支出"</f>
        <v>  行政事业单位养老支出</v>
      </c>
      <c r="C16" s="23">
        <v>2123398.92</v>
      </c>
      <c r="D16" s="23">
        <v>2123398.92</v>
      </c>
      <c r="E16" s="23">
        <v>2123398.92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96</v>
      </c>
      <c r="B17" s="172" t="str">
        <f>"    "&amp;"行政单位离退休"</f>
        <v>    行政单位离退休</v>
      </c>
      <c r="C17" s="23">
        <v>1125928.2</v>
      </c>
      <c r="D17" s="23">
        <v>1125928.2</v>
      </c>
      <c r="E17" s="23">
        <v>1125928.2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1" t="s">
        <v>97</v>
      </c>
      <c r="B18" s="172" t="str">
        <f>"    "&amp;"机关事业单位基本养老保险缴费支出"</f>
        <v>    机关事业单位基本养老保险缴费支出</v>
      </c>
      <c r="C18" s="23">
        <v>997470.72</v>
      </c>
      <c r="D18" s="23">
        <v>997470.72</v>
      </c>
      <c r="E18" s="23">
        <v>997470.72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98</v>
      </c>
      <c r="B19" s="172" t="str">
        <f>"  "&amp;"抚恤"</f>
        <v>  抚恤</v>
      </c>
      <c r="C19" s="23">
        <v>38933.04</v>
      </c>
      <c r="D19" s="23">
        <v>38933.04</v>
      </c>
      <c r="E19" s="23">
        <v>38933.04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1" t="s">
        <v>99</v>
      </c>
      <c r="B20" s="172" t="str">
        <f>"    "&amp;"死亡抚恤"</f>
        <v>    死亡抚恤</v>
      </c>
      <c r="C20" s="23">
        <v>38933.04</v>
      </c>
      <c r="D20" s="23">
        <v>38933.04</v>
      </c>
      <c r="E20" s="23">
        <v>38933.04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2" t="s">
        <v>100</v>
      </c>
      <c r="B21" s="156" t="s">
        <v>101</v>
      </c>
      <c r="C21" s="23">
        <v>479948.01</v>
      </c>
      <c r="D21" s="23">
        <v>479948.01</v>
      </c>
      <c r="E21" s="23">
        <v>479948.01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1" t="s">
        <v>102</v>
      </c>
      <c r="B22" s="172" t="str">
        <f>"  "&amp;"行政事业单位医疗"</f>
        <v>  行政事业单位医疗</v>
      </c>
      <c r="C22" s="23">
        <v>479948.01</v>
      </c>
      <c r="D22" s="23">
        <v>479948.01</v>
      </c>
      <c r="E22" s="23">
        <v>479948.01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1" t="s">
        <v>103</v>
      </c>
      <c r="B23" s="172" t="str">
        <f>"    "&amp;"行政单位医疗"</f>
        <v>    行政单位医疗</v>
      </c>
      <c r="C23" s="23">
        <v>413118.61</v>
      </c>
      <c r="D23" s="23">
        <v>413118.61</v>
      </c>
      <c r="E23" s="23">
        <v>413118.61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1" t="s">
        <v>104</v>
      </c>
      <c r="B24" s="172" t="str">
        <f>"    "&amp;"事业单位医疗"</f>
        <v>    事业单位医疗</v>
      </c>
      <c r="C24" s="23">
        <v>29509.02</v>
      </c>
      <c r="D24" s="23">
        <v>29509.02</v>
      </c>
      <c r="E24" s="23">
        <v>29509.02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1" t="s">
        <v>105</v>
      </c>
      <c r="B25" s="172" t="str">
        <f>"    "&amp;"其他行政事业单位医疗支出"</f>
        <v>    其他行政事业单位医疗支出</v>
      </c>
      <c r="C25" s="23">
        <v>37320.38</v>
      </c>
      <c r="D25" s="23">
        <v>37320.38</v>
      </c>
      <c r="E25" s="23">
        <v>37320.38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32" t="s">
        <v>106</v>
      </c>
      <c r="B26" s="156" t="s">
        <v>107</v>
      </c>
      <c r="C26" s="23">
        <v>748103.04</v>
      </c>
      <c r="D26" s="23">
        <v>748103.04</v>
      </c>
      <c r="E26" s="23">
        <v>748103.04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1" t="s">
        <v>108</v>
      </c>
      <c r="B27" s="172" t="str">
        <f>"  "&amp;"住房改革支出"</f>
        <v>  住房改革支出</v>
      </c>
      <c r="C27" s="23">
        <v>748103.04</v>
      </c>
      <c r="D27" s="23">
        <v>748103.04</v>
      </c>
      <c r="E27" s="23">
        <v>748103.04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1" t="s">
        <v>109</v>
      </c>
      <c r="B28" s="172" t="str">
        <f>"    "&amp;"住房公积金"</f>
        <v>    住房公积金</v>
      </c>
      <c r="C28" s="23">
        <v>748103.04</v>
      </c>
      <c r="D28" s="23">
        <v>748103.04</v>
      </c>
      <c r="E28" s="23">
        <v>748103.04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3" t="s">
        <v>110</v>
      </c>
      <c r="B29" s="174" t="s">
        <v>110</v>
      </c>
      <c r="C29" s="23">
        <v>12816715.39</v>
      </c>
      <c r="D29" s="23">
        <v>12816715.39</v>
      </c>
      <c r="E29" s="23">
        <v>12065515.39</v>
      </c>
      <c r="F29" s="23">
        <v>751200</v>
      </c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11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111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"单位名称："&amp;"耿马傣族佤族自治县市场监督管理局"</f>
        <v>单位名称：耿马傣族佤族自治县市场监督管理局</v>
      </c>
      <c r="B3" s="155"/>
      <c r="C3" s="155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112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6" t="s">
        <v>113</v>
      </c>
      <c r="B7" s="23">
        <v>12816715.39</v>
      </c>
      <c r="C7" s="22" t="s">
        <v>114</v>
      </c>
      <c r="D7" s="23">
        <v>12816715.39</v>
      </c>
    </row>
    <row r="8" ht="18.75" customHeight="1" spans="1:4">
      <c r="A8" s="157" t="s">
        <v>115</v>
      </c>
      <c r="B8" s="23">
        <v>12816715.39</v>
      </c>
      <c r="C8" s="22" t="s">
        <v>116</v>
      </c>
      <c r="D8" s="23">
        <v>9426332.38</v>
      </c>
    </row>
    <row r="9" ht="18.75" customHeight="1" spans="1:4">
      <c r="A9" s="157" t="s">
        <v>117</v>
      </c>
      <c r="B9" s="23"/>
      <c r="C9" s="22" t="s">
        <v>118</v>
      </c>
      <c r="D9" s="23"/>
    </row>
    <row r="10" ht="18.75" customHeight="1" spans="1:4">
      <c r="A10" s="157" t="s">
        <v>119</v>
      </c>
      <c r="B10" s="23"/>
      <c r="C10" s="22" t="s">
        <v>120</v>
      </c>
      <c r="D10" s="23"/>
    </row>
    <row r="11" ht="18.75" customHeight="1" spans="1:4">
      <c r="A11" s="158" t="s">
        <v>121</v>
      </c>
      <c r="B11" s="23"/>
      <c r="C11" s="159" t="s">
        <v>122</v>
      </c>
      <c r="D11" s="23"/>
    </row>
    <row r="12" ht="18.75" customHeight="1" spans="1:4">
      <c r="A12" s="160" t="s">
        <v>115</v>
      </c>
      <c r="B12" s="23"/>
      <c r="C12" s="161" t="s">
        <v>123</v>
      </c>
      <c r="D12" s="23"/>
    </row>
    <row r="13" ht="18.75" customHeight="1" spans="1:4">
      <c r="A13" s="160" t="s">
        <v>117</v>
      </c>
      <c r="B13" s="23"/>
      <c r="C13" s="161" t="s">
        <v>124</v>
      </c>
      <c r="D13" s="23"/>
    </row>
    <row r="14" ht="18.75" customHeight="1" spans="1:4">
      <c r="A14" s="160" t="s">
        <v>119</v>
      </c>
      <c r="B14" s="23"/>
      <c r="C14" s="161" t="s">
        <v>125</v>
      </c>
      <c r="D14" s="23"/>
    </row>
    <row r="15" ht="18.75" customHeight="1" spans="1:4">
      <c r="A15" s="160" t="s">
        <v>26</v>
      </c>
      <c r="B15" s="23"/>
      <c r="C15" s="161" t="s">
        <v>126</v>
      </c>
      <c r="D15" s="23">
        <v>2162331.96</v>
      </c>
    </row>
    <row r="16" ht="18.75" customHeight="1" spans="1:4">
      <c r="A16" s="160" t="s">
        <v>26</v>
      </c>
      <c r="B16" s="23" t="s">
        <v>26</v>
      </c>
      <c r="C16" s="161" t="s">
        <v>127</v>
      </c>
      <c r="D16" s="23">
        <v>479948.01</v>
      </c>
    </row>
    <row r="17" ht="18.75" customHeight="1" spans="1:4">
      <c r="A17" s="162" t="s">
        <v>26</v>
      </c>
      <c r="B17" s="23" t="s">
        <v>26</v>
      </c>
      <c r="C17" s="161" t="s">
        <v>128</v>
      </c>
      <c r="D17" s="23"/>
    </row>
    <row r="18" ht="18.75" customHeight="1" spans="1:4">
      <c r="A18" s="162" t="s">
        <v>26</v>
      </c>
      <c r="B18" s="23" t="s">
        <v>26</v>
      </c>
      <c r="C18" s="161" t="s">
        <v>129</v>
      </c>
      <c r="D18" s="23"/>
    </row>
    <row r="19" ht="18.75" customHeight="1" spans="1:4">
      <c r="A19" s="163" t="s">
        <v>26</v>
      </c>
      <c r="B19" s="23" t="s">
        <v>26</v>
      </c>
      <c r="C19" s="161" t="s">
        <v>130</v>
      </c>
      <c r="D19" s="23"/>
    </row>
    <row r="20" ht="18.75" customHeight="1" spans="1:4">
      <c r="A20" s="163" t="s">
        <v>26</v>
      </c>
      <c r="B20" s="23" t="s">
        <v>26</v>
      </c>
      <c r="C20" s="161" t="s">
        <v>131</v>
      </c>
      <c r="D20" s="23"/>
    </row>
    <row r="21" ht="18.75" customHeight="1" spans="1:4">
      <c r="A21" s="163" t="s">
        <v>26</v>
      </c>
      <c r="B21" s="23" t="s">
        <v>26</v>
      </c>
      <c r="C21" s="161" t="s">
        <v>132</v>
      </c>
      <c r="D21" s="23"/>
    </row>
    <row r="22" ht="18.75" customHeight="1" spans="1:4">
      <c r="A22" s="163" t="s">
        <v>26</v>
      </c>
      <c r="B22" s="23" t="s">
        <v>26</v>
      </c>
      <c r="C22" s="161" t="s">
        <v>133</v>
      </c>
      <c r="D22" s="23"/>
    </row>
    <row r="23" ht="18.75" customHeight="1" spans="1:4">
      <c r="A23" s="163" t="s">
        <v>26</v>
      </c>
      <c r="B23" s="23" t="s">
        <v>26</v>
      </c>
      <c r="C23" s="161" t="s">
        <v>134</v>
      </c>
      <c r="D23" s="23"/>
    </row>
    <row r="24" ht="18.75" customHeight="1" spans="1:4">
      <c r="A24" s="163" t="s">
        <v>26</v>
      </c>
      <c r="B24" s="23" t="s">
        <v>26</v>
      </c>
      <c r="C24" s="161" t="s">
        <v>135</v>
      </c>
      <c r="D24" s="23"/>
    </row>
    <row r="25" ht="18.75" customHeight="1" spans="1:4">
      <c r="A25" s="163" t="s">
        <v>26</v>
      </c>
      <c r="B25" s="23" t="s">
        <v>26</v>
      </c>
      <c r="C25" s="161" t="s">
        <v>136</v>
      </c>
      <c r="D25" s="23"/>
    </row>
    <row r="26" ht="18.75" customHeight="1" spans="1:4">
      <c r="A26" s="163" t="s">
        <v>26</v>
      </c>
      <c r="B26" s="23" t="s">
        <v>26</v>
      </c>
      <c r="C26" s="161" t="s">
        <v>137</v>
      </c>
      <c r="D26" s="23">
        <v>748103.04</v>
      </c>
    </row>
    <row r="27" ht="18.75" customHeight="1" spans="1:4">
      <c r="A27" s="163" t="s">
        <v>26</v>
      </c>
      <c r="B27" s="23" t="s">
        <v>26</v>
      </c>
      <c r="C27" s="161" t="s">
        <v>138</v>
      </c>
      <c r="D27" s="23"/>
    </row>
    <row r="28" ht="18.75" customHeight="1" spans="1:4">
      <c r="A28" s="163" t="s">
        <v>26</v>
      </c>
      <c r="B28" s="23" t="s">
        <v>26</v>
      </c>
      <c r="C28" s="161" t="s">
        <v>139</v>
      </c>
      <c r="D28" s="23"/>
    </row>
    <row r="29" ht="18.75" customHeight="1" spans="1:4">
      <c r="A29" s="163" t="s">
        <v>26</v>
      </c>
      <c r="B29" s="23" t="s">
        <v>26</v>
      </c>
      <c r="C29" s="161" t="s">
        <v>140</v>
      </c>
      <c r="D29" s="23"/>
    </row>
    <row r="30" ht="18.75" customHeight="1" spans="1:4">
      <c r="A30" s="163" t="s">
        <v>26</v>
      </c>
      <c r="B30" s="23" t="s">
        <v>26</v>
      </c>
      <c r="C30" s="161" t="s">
        <v>141</v>
      </c>
      <c r="D30" s="23"/>
    </row>
    <row r="31" ht="18.75" customHeight="1" spans="1:4">
      <c r="A31" s="164" t="s">
        <v>26</v>
      </c>
      <c r="B31" s="23" t="s">
        <v>26</v>
      </c>
      <c r="C31" s="161" t="s">
        <v>142</v>
      </c>
      <c r="D31" s="23"/>
    </row>
    <row r="32" ht="18.75" customHeight="1" spans="1:4">
      <c r="A32" s="164" t="s">
        <v>26</v>
      </c>
      <c r="B32" s="23" t="s">
        <v>26</v>
      </c>
      <c r="C32" s="161" t="s">
        <v>143</v>
      </c>
      <c r="D32" s="23"/>
    </row>
    <row r="33" ht="18.75" customHeight="1" spans="1:4">
      <c r="A33" s="164" t="s">
        <v>26</v>
      </c>
      <c r="B33" s="23" t="s">
        <v>26</v>
      </c>
      <c r="C33" s="161" t="s">
        <v>144</v>
      </c>
      <c r="D33" s="23"/>
    </row>
    <row r="34" ht="18.75" customHeight="1" spans="1:4">
      <c r="A34" s="164" t="s">
        <v>26</v>
      </c>
      <c r="B34" s="23" t="s">
        <v>26</v>
      </c>
      <c r="C34" s="161" t="s">
        <v>145</v>
      </c>
      <c r="D34" s="23"/>
    </row>
    <row r="35" ht="18.75" customHeight="1" spans="1:4">
      <c r="A35" s="56" t="s">
        <v>146</v>
      </c>
      <c r="B35" s="165">
        <v>12816715.39</v>
      </c>
      <c r="C35" s="166" t="s">
        <v>51</v>
      </c>
      <c r="D35" s="165">
        <v>12816715.39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8"/>
      <c r="G1" s="40" t="s">
        <v>147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"单位名称："&amp;"耿马傣族佤族自治县市场监督管理局"</f>
        <v>单位名称：耿马傣族佤族自治县市场监督管理局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48" t="s">
        <v>148</v>
      </c>
      <c r="B4" s="149"/>
      <c r="C4" s="107" t="s">
        <v>55</v>
      </c>
      <c r="D4" s="130" t="s">
        <v>75</v>
      </c>
      <c r="E4" s="13"/>
      <c r="F4" s="14"/>
      <c r="G4" s="123" t="s">
        <v>76</v>
      </c>
    </row>
    <row r="5" ht="20.25" customHeight="1" spans="1:7">
      <c r="A5" s="150" t="s">
        <v>73</v>
      </c>
      <c r="B5" s="150" t="s">
        <v>74</v>
      </c>
      <c r="C5" s="33"/>
      <c r="D5" s="67" t="s">
        <v>57</v>
      </c>
      <c r="E5" s="67" t="s">
        <v>149</v>
      </c>
      <c r="F5" s="67" t="s">
        <v>150</v>
      </c>
      <c r="G5" s="95"/>
    </row>
    <row r="6" ht="19.5" customHeight="1" spans="1:7">
      <c r="A6" s="150" t="s">
        <v>151</v>
      </c>
      <c r="B6" s="150" t="s">
        <v>152</v>
      </c>
      <c r="C6" s="150" t="s">
        <v>153</v>
      </c>
      <c r="D6" s="67">
        <v>4</v>
      </c>
      <c r="E6" s="151" t="s">
        <v>154</v>
      </c>
      <c r="F6" s="151" t="s">
        <v>155</v>
      </c>
      <c r="G6" s="150" t="s">
        <v>156</v>
      </c>
    </row>
    <row r="7" ht="18" customHeight="1" spans="1:7">
      <c r="A7" s="34" t="s">
        <v>84</v>
      </c>
      <c r="B7" s="34" t="s">
        <v>85</v>
      </c>
      <c r="C7" s="23">
        <v>9426332.38</v>
      </c>
      <c r="D7" s="23">
        <v>8675132.38</v>
      </c>
      <c r="E7" s="23">
        <v>7629281.22</v>
      </c>
      <c r="F7" s="23">
        <v>1045851.16</v>
      </c>
      <c r="G7" s="23">
        <v>751200</v>
      </c>
    </row>
    <row r="8" ht="18" customHeight="1" spans="1:7">
      <c r="A8" s="118" t="s">
        <v>86</v>
      </c>
      <c r="B8" s="118" t="s">
        <v>157</v>
      </c>
      <c r="C8" s="23">
        <v>9426332.38</v>
      </c>
      <c r="D8" s="23">
        <v>8675132.38</v>
      </c>
      <c r="E8" s="23">
        <v>7629281.22</v>
      </c>
      <c r="F8" s="23">
        <v>1045851.16</v>
      </c>
      <c r="G8" s="23">
        <v>751200</v>
      </c>
    </row>
    <row r="9" ht="18" customHeight="1" spans="1:7">
      <c r="A9" s="119" t="s">
        <v>87</v>
      </c>
      <c r="B9" s="119" t="s">
        <v>158</v>
      </c>
      <c r="C9" s="23">
        <v>8210188.38</v>
      </c>
      <c r="D9" s="23">
        <v>8210188.38</v>
      </c>
      <c r="E9" s="23">
        <v>7234337.22</v>
      </c>
      <c r="F9" s="23">
        <v>975851.16</v>
      </c>
      <c r="G9" s="23"/>
    </row>
    <row r="10" ht="18" customHeight="1" spans="1:7">
      <c r="A10" s="119" t="s">
        <v>88</v>
      </c>
      <c r="B10" s="119" t="s">
        <v>159</v>
      </c>
      <c r="C10" s="23">
        <v>20000</v>
      </c>
      <c r="D10" s="23"/>
      <c r="E10" s="23"/>
      <c r="F10" s="23"/>
      <c r="G10" s="23">
        <v>20000</v>
      </c>
    </row>
    <row r="11" ht="18" customHeight="1" spans="1:7">
      <c r="A11" s="119" t="s">
        <v>89</v>
      </c>
      <c r="B11" s="119" t="s">
        <v>160</v>
      </c>
      <c r="C11" s="23">
        <v>500000</v>
      </c>
      <c r="D11" s="23"/>
      <c r="E11" s="23"/>
      <c r="F11" s="23"/>
      <c r="G11" s="23">
        <v>500000</v>
      </c>
    </row>
    <row r="12" ht="18" customHeight="1" spans="1:7">
      <c r="A12" s="119" t="s">
        <v>90</v>
      </c>
      <c r="B12" s="119" t="s">
        <v>161</v>
      </c>
      <c r="C12" s="23">
        <v>170000</v>
      </c>
      <c r="D12" s="23"/>
      <c r="E12" s="23"/>
      <c r="F12" s="23"/>
      <c r="G12" s="23">
        <v>170000</v>
      </c>
    </row>
    <row r="13" ht="18" customHeight="1" spans="1:7">
      <c r="A13" s="119" t="s">
        <v>91</v>
      </c>
      <c r="B13" s="119" t="s">
        <v>162</v>
      </c>
      <c r="C13" s="23">
        <v>90000</v>
      </c>
      <c r="D13" s="23">
        <v>70000</v>
      </c>
      <c r="E13" s="23"/>
      <c r="F13" s="23">
        <v>70000</v>
      </c>
      <c r="G13" s="23">
        <v>20000</v>
      </c>
    </row>
    <row r="14" ht="18" customHeight="1" spans="1:7">
      <c r="A14" s="119" t="s">
        <v>92</v>
      </c>
      <c r="B14" s="119" t="s">
        <v>163</v>
      </c>
      <c r="C14" s="23">
        <v>436144</v>
      </c>
      <c r="D14" s="23">
        <v>394944</v>
      </c>
      <c r="E14" s="23">
        <v>394944</v>
      </c>
      <c r="F14" s="23"/>
      <c r="G14" s="23">
        <v>41200</v>
      </c>
    </row>
    <row r="15" ht="18" customHeight="1" spans="1:7">
      <c r="A15" s="34" t="s">
        <v>93</v>
      </c>
      <c r="B15" s="34" t="s">
        <v>94</v>
      </c>
      <c r="C15" s="23">
        <v>2162331.96</v>
      </c>
      <c r="D15" s="23">
        <v>2162331.96</v>
      </c>
      <c r="E15" s="23">
        <v>2162331.96</v>
      </c>
      <c r="F15" s="23"/>
      <c r="G15" s="23"/>
    </row>
    <row r="16" ht="18" customHeight="1" spans="1:7">
      <c r="A16" s="118" t="s">
        <v>95</v>
      </c>
      <c r="B16" s="118" t="s">
        <v>164</v>
      </c>
      <c r="C16" s="23">
        <v>2123398.92</v>
      </c>
      <c r="D16" s="23">
        <v>2123398.92</v>
      </c>
      <c r="E16" s="23">
        <v>2123398.92</v>
      </c>
      <c r="F16" s="23"/>
      <c r="G16" s="23"/>
    </row>
    <row r="17" ht="18" customHeight="1" spans="1:7">
      <c r="A17" s="119" t="s">
        <v>96</v>
      </c>
      <c r="B17" s="119" t="s">
        <v>165</v>
      </c>
      <c r="C17" s="23">
        <v>1125928.2</v>
      </c>
      <c r="D17" s="23">
        <v>1125928.2</v>
      </c>
      <c r="E17" s="23">
        <v>1125928.2</v>
      </c>
      <c r="F17" s="23"/>
      <c r="G17" s="23"/>
    </row>
    <row r="18" ht="18" customHeight="1" spans="1:7">
      <c r="A18" s="119" t="s">
        <v>97</v>
      </c>
      <c r="B18" s="119" t="s">
        <v>166</v>
      </c>
      <c r="C18" s="23">
        <v>997470.72</v>
      </c>
      <c r="D18" s="23">
        <v>997470.72</v>
      </c>
      <c r="E18" s="23">
        <v>997470.72</v>
      </c>
      <c r="F18" s="23"/>
      <c r="G18" s="23"/>
    </row>
    <row r="19" ht="18" customHeight="1" spans="1:7">
      <c r="A19" s="118" t="s">
        <v>98</v>
      </c>
      <c r="B19" s="118" t="s">
        <v>167</v>
      </c>
      <c r="C19" s="23">
        <v>38933.04</v>
      </c>
      <c r="D19" s="23">
        <v>38933.04</v>
      </c>
      <c r="E19" s="23">
        <v>38933.04</v>
      </c>
      <c r="F19" s="23"/>
      <c r="G19" s="23"/>
    </row>
    <row r="20" ht="18" customHeight="1" spans="1:7">
      <c r="A20" s="119" t="s">
        <v>99</v>
      </c>
      <c r="B20" s="119" t="s">
        <v>168</v>
      </c>
      <c r="C20" s="23">
        <v>38933.04</v>
      </c>
      <c r="D20" s="23">
        <v>38933.04</v>
      </c>
      <c r="E20" s="23">
        <v>38933.04</v>
      </c>
      <c r="F20" s="23"/>
      <c r="G20" s="23"/>
    </row>
    <row r="21" ht="18" customHeight="1" spans="1:7">
      <c r="A21" s="34" t="s">
        <v>100</v>
      </c>
      <c r="B21" s="34" t="s">
        <v>101</v>
      </c>
      <c r="C21" s="23">
        <v>479948.01</v>
      </c>
      <c r="D21" s="23">
        <v>479948.01</v>
      </c>
      <c r="E21" s="23">
        <v>479948.01</v>
      </c>
      <c r="F21" s="23"/>
      <c r="G21" s="23"/>
    </row>
    <row r="22" ht="18" customHeight="1" spans="1:7">
      <c r="A22" s="118" t="s">
        <v>102</v>
      </c>
      <c r="B22" s="118" t="s">
        <v>169</v>
      </c>
      <c r="C22" s="23">
        <v>479948.01</v>
      </c>
      <c r="D22" s="23">
        <v>479948.01</v>
      </c>
      <c r="E22" s="23">
        <v>479948.01</v>
      </c>
      <c r="F22" s="23"/>
      <c r="G22" s="23"/>
    </row>
    <row r="23" ht="18" customHeight="1" spans="1:7">
      <c r="A23" s="119" t="s">
        <v>103</v>
      </c>
      <c r="B23" s="119" t="s">
        <v>170</v>
      </c>
      <c r="C23" s="23">
        <v>413118.61</v>
      </c>
      <c r="D23" s="23">
        <v>413118.61</v>
      </c>
      <c r="E23" s="23">
        <v>413118.61</v>
      </c>
      <c r="F23" s="23"/>
      <c r="G23" s="23"/>
    </row>
    <row r="24" ht="18" customHeight="1" spans="1:7">
      <c r="A24" s="119" t="s">
        <v>104</v>
      </c>
      <c r="B24" s="119" t="s">
        <v>171</v>
      </c>
      <c r="C24" s="23">
        <v>29509.02</v>
      </c>
      <c r="D24" s="23">
        <v>29509.02</v>
      </c>
      <c r="E24" s="23">
        <v>29509.02</v>
      </c>
      <c r="F24" s="23"/>
      <c r="G24" s="23"/>
    </row>
    <row r="25" ht="18" customHeight="1" spans="1:7">
      <c r="A25" s="119" t="s">
        <v>105</v>
      </c>
      <c r="B25" s="119" t="s">
        <v>172</v>
      </c>
      <c r="C25" s="23">
        <v>37320.38</v>
      </c>
      <c r="D25" s="23">
        <v>37320.38</v>
      </c>
      <c r="E25" s="23">
        <v>37320.38</v>
      </c>
      <c r="F25" s="23"/>
      <c r="G25" s="23"/>
    </row>
    <row r="26" ht="18" customHeight="1" spans="1:7">
      <c r="A26" s="34" t="s">
        <v>106</v>
      </c>
      <c r="B26" s="34" t="s">
        <v>107</v>
      </c>
      <c r="C26" s="23">
        <v>748103.04</v>
      </c>
      <c r="D26" s="23">
        <v>748103.04</v>
      </c>
      <c r="E26" s="23">
        <v>748103.04</v>
      </c>
      <c r="F26" s="23"/>
      <c r="G26" s="23"/>
    </row>
    <row r="27" ht="18" customHeight="1" spans="1:7">
      <c r="A27" s="118" t="s">
        <v>108</v>
      </c>
      <c r="B27" s="118" t="s">
        <v>173</v>
      </c>
      <c r="C27" s="23">
        <v>748103.04</v>
      </c>
      <c r="D27" s="23">
        <v>748103.04</v>
      </c>
      <c r="E27" s="23">
        <v>748103.04</v>
      </c>
      <c r="F27" s="23"/>
      <c r="G27" s="23"/>
    </row>
    <row r="28" ht="18" customHeight="1" spans="1:7">
      <c r="A28" s="119" t="s">
        <v>109</v>
      </c>
      <c r="B28" s="119" t="s">
        <v>174</v>
      </c>
      <c r="C28" s="23">
        <v>748103.04</v>
      </c>
      <c r="D28" s="23">
        <v>748103.04</v>
      </c>
      <c r="E28" s="23">
        <v>748103.04</v>
      </c>
      <c r="F28" s="23"/>
      <c r="G28" s="23"/>
    </row>
    <row r="29" ht="18" customHeight="1" spans="1:7">
      <c r="A29" s="152" t="s">
        <v>110</v>
      </c>
      <c r="B29" s="153" t="s">
        <v>110</v>
      </c>
      <c r="C29" s="23">
        <v>12816715.39</v>
      </c>
      <c r="D29" s="23">
        <v>12065515.39</v>
      </c>
      <c r="E29" s="23">
        <v>11019664.23</v>
      </c>
      <c r="F29" s="23">
        <v>1045851.16</v>
      </c>
      <c r="G29" s="23">
        <v>751200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9.14285714285714" defaultRowHeight="14.25" customHeight="1" outlineLevelRow="6" outlineLevelCol="5"/>
  <cols>
    <col min="1" max="1" width="23.5714285714286" customWidth="1"/>
    <col min="2" max="6" width="22.847619047619" customWidth="1"/>
  </cols>
  <sheetData>
    <row r="1" ht="15" customHeight="1" spans="1:6">
      <c r="A1" s="139"/>
      <c r="B1" s="140"/>
      <c r="C1" s="63"/>
      <c r="F1" s="88" t="s">
        <v>175</v>
      </c>
    </row>
    <row r="2" ht="39" customHeight="1" spans="1:6">
      <c r="A2" s="128" t="str">
        <f>"2025"&amp;"年一般公共预算“三公”经费支出预算表"</f>
        <v>2025年一般公共预算“三公”经费支出预算表</v>
      </c>
      <c r="B2" s="52"/>
      <c r="C2" s="52"/>
      <c r="D2" s="52"/>
      <c r="E2" s="52"/>
      <c r="F2" s="52"/>
    </row>
    <row r="3" ht="18.75" customHeight="1" spans="1:6">
      <c r="A3" s="42" t="str">
        <f>"单位名称："&amp;"耿马傣族佤族自治县市场监督管理局"</f>
        <v>单位名称：耿马傣族佤族自治县市场监督管理局</v>
      </c>
      <c r="B3" s="140"/>
      <c r="C3" s="63"/>
      <c r="D3" s="30"/>
      <c r="F3" s="88" t="s">
        <v>176</v>
      </c>
    </row>
    <row r="4" ht="18.75" customHeight="1" spans="1:6">
      <c r="A4" s="10" t="s">
        <v>177</v>
      </c>
      <c r="B4" s="31" t="s">
        <v>178</v>
      </c>
      <c r="C4" s="12" t="s">
        <v>179</v>
      </c>
      <c r="D4" s="13"/>
      <c r="E4" s="14"/>
      <c r="F4" s="31" t="s">
        <v>180</v>
      </c>
    </row>
    <row r="5" ht="18.75" customHeight="1" spans="1:6">
      <c r="A5" s="17"/>
      <c r="B5" s="33"/>
      <c r="C5" s="67" t="s">
        <v>57</v>
      </c>
      <c r="D5" s="67" t="s">
        <v>181</v>
      </c>
      <c r="E5" s="67" t="s">
        <v>182</v>
      </c>
      <c r="F5" s="33"/>
    </row>
    <row r="6" ht="18.75" customHeight="1" spans="1:6">
      <c r="A6" s="141">
        <v>1</v>
      </c>
      <c r="B6" s="142">
        <v>2</v>
      </c>
      <c r="C6" s="143">
        <v>3</v>
      </c>
      <c r="D6" s="143">
        <v>4</v>
      </c>
      <c r="E6" s="143">
        <v>5</v>
      </c>
      <c r="F6" s="142">
        <v>6</v>
      </c>
    </row>
    <row r="7" ht="18.75" customHeight="1" spans="1:6">
      <c r="A7" s="144">
        <v>140000</v>
      </c>
      <c r="B7" s="144"/>
      <c r="C7" s="144">
        <v>120000</v>
      </c>
      <c r="D7" s="144"/>
      <c r="E7" s="144">
        <v>120000</v>
      </c>
      <c r="F7" s="144">
        <v>20000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showZeros="0" topLeftCell="L1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8"/>
      <c r="I1" s="68"/>
      <c r="J1" s="68"/>
      <c r="K1" s="68"/>
      <c r="L1" s="68"/>
      <c r="M1" s="68"/>
      <c r="N1" s="30"/>
      <c r="O1" s="30"/>
      <c r="P1" s="30"/>
      <c r="Q1" s="68"/>
      <c r="U1" s="126"/>
      <c r="W1" s="39" t="s">
        <v>183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"单位名称："&amp;"耿马傣族佤族自治县市场监督管理局"</f>
        <v>单位名称：耿马傣族佤族自治县市场监督管理局</v>
      </c>
      <c r="B3" s="129"/>
      <c r="C3" s="129"/>
      <c r="D3" s="129"/>
      <c r="E3" s="129"/>
      <c r="F3" s="129"/>
      <c r="G3" s="129"/>
      <c r="H3" s="72"/>
      <c r="I3" s="72"/>
      <c r="J3" s="72"/>
      <c r="K3" s="72"/>
      <c r="L3" s="72"/>
      <c r="M3" s="72"/>
      <c r="N3" s="94"/>
      <c r="O3" s="94"/>
      <c r="P3" s="94"/>
      <c r="Q3" s="72"/>
      <c r="U3" s="126"/>
      <c r="W3" s="39" t="s">
        <v>176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30" t="s">
        <v>191</v>
      </c>
      <c r="I4" s="65" t="s">
        <v>191</v>
      </c>
      <c r="J4" s="65"/>
      <c r="K4" s="65"/>
      <c r="L4" s="65"/>
      <c r="M4" s="65"/>
      <c r="N4" s="13"/>
      <c r="O4" s="13"/>
      <c r="P4" s="13"/>
      <c r="Q4" s="75" t="s">
        <v>61</v>
      </c>
      <c r="R4" s="65" t="s">
        <v>78</v>
      </c>
      <c r="S4" s="65"/>
      <c r="T4" s="65"/>
      <c r="U4" s="65"/>
      <c r="V4" s="65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192</v>
      </c>
      <c r="I5" s="130" t="s">
        <v>58</v>
      </c>
      <c r="J5" s="65"/>
      <c r="K5" s="65"/>
      <c r="L5" s="65"/>
      <c r="M5" s="136"/>
      <c r="N5" s="12" t="s">
        <v>193</v>
      </c>
      <c r="O5" s="13"/>
      <c r="P5" s="14"/>
      <c r="Q5" s="10" t="s">
        <v>61</v>
      </c>
      <c r="R5" s="130" t="s">
        <v>78</v>
      </c>
      <c r="S5" s="75" t="s">
        <v>64</v>
      </c>
      <c r="T5" s="65" t="s">
        <v>78</v>
      </c>
      <c r="U5" s="75" t="s">
        <v>66</v>
      </c>
      <c r="V5" s="75" t="s">
        <v>67</v>
      </c>
      <c r="W5" s="138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3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61</v>
      </c>
      <c r="R7" s="17" t="s">
        <v>57</v>
      </c>
      <c r="S7" s="17" t="s">
        <v>64</v>
      </c>
      <c r="T7" s="17" t="s">
        <v>199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70</v>
      </c>
      <c r="B9" s="132"/>
      <c r="C9" s="132"/>
      <c r="D9" s="132"/>
      <c r="E9" s="132"/>
      <c r="F9" s="132"/>
      <c r="G9" s="132"/>
      <c r="H9" s="23">
        <v>12065515.39</v>
      </c>
      <c r="I9" s="23">
        <v>12065515.39</v>
      </c>
      <c r="J9" s="23"/>
      <c r="K9" s="23"/>
      <c r="L9" s="23">
        <v>12065515.39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70</v>
      </c>
      <c r="B10" s="21"/>
      <c r="C10" s="21"/>
      <c r="D10" s="21"/>
      <c r="E10" s="21"/>
      <c r="F10" s="21"/>
      <c r="G10" s="21"/>
      <c r="H10" s="23">
        <v>12065515.39</v>
      </c>
      <c r="I10" s="23">
        <v>12065515.39</v>
      </c>
      <c r="J10" s="23"/>
      <c r="K10" s="23"/>
      <c r="L10" s="23">
        <v>12065515.39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3" t="s">
        <v>70</v>
      </c>
      <c r="B11" s="21" t="s">
        <v>201</v>
      </c>
      <c r="C11" s="21" t="s">
        <v>202</v>
      </c>
      <c r="D11" s="21" t="s">
        <v>87</v>
      </c>
      <c r="E11" s="21" t="s">
        <v>158</v>
      </c>
      <c r="F11" s="21" t="s">
        <v>203</v>
      </c>
      <c r="G11" s="21" t="s">
        <v>204</v>
      </c>
      <c r="H11" s="23">
        <v>2331324</v>
      </c>
      <c r="I11" s="23">
        <v>2331324</v>
      </c>
      <c r="J11" s="23"/>
      <c r="K11" s="23"/>
      <c r="L11" s="23">
        <v>2331324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3" t="s">
        <v>70</v>
      </c>
      <c r="B12" s="21" t="s">
        <v>205</v>
      </c>
      <c r="C12" s="21" t="s">
        <v>206</v>
      </c>
      <c r="D12" s="21" t="s">
        <v>87</v>
      </c>
      <c r="E12" s="21" t="s">
        <v>158</v>
      </c>
      <c r="F12" s="21" t="s">
        <v>203</v>
      </c>
      <c r="G12" s="21" t="s">
        <v>204</v>
      </c>
      <c r="H12" s="23">
        <v>176880</v>
      </c>
      <c r="I12" s="23">
        <v>176880</v>
      </c>
      <c r="J12" s="23"/>
      <c r="K12" s="23"/>
      <c r="L12" s="23">
        <v>176880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3" t="s">
        <v>70</v>
      </c>
      <c r="B13" s="21" t="s">
        <v>201</v>
      </c>
      <c r="C13" s="21" t="s">
        <v>202</v>
      </c>
      <c r="D13" s="21" t="s">
        <v>87</v>
      </c>
      <c r="E13" s="21" t="s">
        <v>158</v>
      </c>
      <c r="F13" s="21" t="s">
        <v>207</v>
      </c>
      <c r="G13" s="21" t="s">
        <v>208</v>
      </c>
      <c r="H13" s="23">
        <v>591000</v>
      </c>
      <c r="I13" s="23">
        <v>591000</v>
      </c>
      <c r="J13" s="23"/>
      <c r="K13" s="23"/>
      <c r="L13" s="23">
        <v>591000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3" t="s">
        <v>70</v>
      </c>
      <c r="B14" s="21" t="s">
        <v>209</v>
      </c>
      <c r="C14" s="21" t="s">
        <v>210</v>
      </c>
      <c r="D14" s="21" t="s">
        <v>87</v>
      </c>
      <c r="E14" s="21" t="s">
        <v>158</v>
      </c>
      <c r="F14" s="21" t="s">
        <v>207</v>
      </c>
      <c r="G14" s="21" t="s">
        <v>208</v>
      </c>
      <c r="H14" s="23">
        <v>120000</v>
      </c>
      <c r="I14" s="23">
        <v>120000</v>
      </c>
      <c r="J14" s="23"/>
      <c r="K14" s="23"/>
      <c r="L14" s="23">
        <v>120000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3" t="s">
        <v>70</v>
      </c>
      <c r="B15" s="21" t="s">
        <v>201</v>
      </c>
      <c r="C15" s="21" t="s">
        <v>202</v>
      </c>
      <c r="D15" s="21" t="s">
        <v>87</v>
      </c>
      <c r="E15" s="21" t="s">
        <v>158</v>
      </c>
      <c r="F15" s="21" t="s">
        <v>207</v>
      </c>
      <c r="G15" s="21" t="s">
        <v>208</v>
      </c>
      <c r="H15" s="23">
        <v>2548008</v>
      </c>
      <c r="I15" s="23">
        <v>2548008</v>
      </c>
      <c r="J15" s="23"/>
      <c r="K15" s="23"/>
      <c r="L15" s="23">
        <v>2548008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3" t="s">
        <v>70</v>
      </c>
      <c r="B16" s="21" t="s">
        <v>205</v>
      </c>
      <c r="C16" s="21" t="s">
        <v>206</v>
      </c>
      <c r="D16" s="21" t="s">
        <v>87</v>
      </c>
      <c r="E16" s="21" t="s">
        <v>158</v>
      </c>
      <c r="F16" s="21" t="s">
        <v>207</v>
      </c>
      <c r="G16" s="21" t="s">
        <v>208</v>
      </c>
      <c r="H16" s="23">
        <v>37860</v>
      </c>
      <c r="I16" s="23">
        <v>37860</v>
      </c>
      <c r="J16" s="23"/>
      <c r="K16" s="23"/>
      <c r="L16" s="23">
        <v>37860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3" t="s">
        <v>70</v>
      </c>
      <c r="B17" s="21" t="s">
        <v>201</v>
      </c>
      <c r="C17" s="21" t="s">
        <v>202</v>
      </c>
      <c r="D17" s="21" t="s">
        <v>87</v>
      </c>
      <c r="E17" s="21" t="s">
        <v>158</v>
      </c>
      <c r="F17" s="21" t="s">
        <v>211</v>
      </c>
      <c r="G17" s="21" t="s">
        <v>212</v>
      </c>
      <c r="H17" s="23">
        <v>194277</v>
      </c>
      <c r="I17" s="23">
        <v>194277</v>
      </c>
      <c r="J17" s="23"/>
      <c r="K17" s="23"/>
      <c r="L17" s="23">
        <v>194277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3" t="s">
        <v>70</v>
      </c>
      <c r="B18" s="21" t="s">
        <v>213</v>
      </c>
      <c r="C18" s="21" t="s">
        <v>214</v>
      </c>
      <c r="D18" s="21" t="s">
        <v>87</v>
      </c>
      <c r="E18" s="21" t="s">
        <v>158</v>
      </c>
      <c r="F18" s="21" t="s">
        <v>211</v>
      </c>
      <c r="G18" s="21" t="s">
        <v>212</v>
      </c>
      <c r="H18" s="23">
        <v>939240</v>
      </c>
      <c r="I18" s="23">
        <v>939240</v>
      </c>
      <c r="J18" s="23"/>
      <c r="K18" s="23"/>
      <c r="L18" s="23">
        <v>939240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3" t="s">
        <v>70</v>
      </c>
      <c r="B19" s="21" t="s">
        <v>215</v>
      </c>
      <c r="C19" s="21" t="s">
        <v>216</v>
      </c>
      <c r="D19" s="21" t="s">
        <v>87</v>
      </c>
      <c r="E19" s="21" t="s">
        <v>158</v>
      </c>
      <c r="F19" s="21" t="s">
        <v>217</v>
      </c>
      <c r="G19" s="21" t="s">
        <v>218</v>
      </c>
      <c r="H19" s="23">
        <v>138480</v>
      </c>
      <c r="I19" s="23">
        <v>138480</v>
      </c>
      <c r="J19" s="23"/>
      <c r="K19" s="23"/>
      <c r="L19" s="23">
        <v>138480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3" t="s">
        <v>70</v>
      </c>
      <c r="B20" s="21" t="s">
        <v>219</v>
      </c>
      <c r="C20" s="21" t="s">
        <v>220</v>
      </c>
      <c r="D20" s="21" t="s">
        <v>87</v>
      </c>
      <c r="E20" s="21" t="s">
        <v>158</v>
      </c>
      <c r="F20" s="21" t="s">
        <v>217</v>
      </c>
      <c r="G20" s="21" t="s">
        <v>218</v>
      </c>
      <c r="H20" s="23">
        <v>90000</v>
      </c>
      <c r="I20" s="23">
        <v>90000</v>
      </c>
      <c r="J20" s="23"/>
      <c r="K20" s="23"/>
      <c r="L20" s="23">
        <v>90000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3" t="s">
        <v>70</v>
      </c>
      <c r="B21" s="21" t="s">
        <v>221</v>
      </c>
      <c r="C21" s="21" t="s">
        <v>222</v>
      </c>
      <c r="D21" s="21" t="s">
        <v>87</v>
      </c>
      <c r="E21" s="21" t="s">
        <v>158</v>
      </c>
      <c r="F21" s="21" t="s">
        <v>217</v>
      </c>
      <c r="G21" s="21" t="s">
        <v>218</v>
      </c>
      <c r="H21" s="23">
        <v>62400</v>
      </c>
      <c r="I21" s="23">
        <v>62400</v>
      </c>
      <c r="J21" s="23"/>
      <c r="K21" s="23"/>
      <c r="L21" s="23">
        <v>62400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3" t="s">
        <v>70</v>
      </c>
      <c r="B22" s="21" t="s">
        <v>223</v>
      </c>
      <c r="C22" s="21" t="s">
        <v>224</v>
      </c>
      <c r="D22" s="21" t="s">
        <v>97</v>
      </c>
      <c r="E22" s="21" t="s">
        <v>166</v>
      </c>
      <c r="F22" s="21" t="s">
        <v>225</v>
      </c>
      <c r="G22" s="21" t="s">
        <v>226</v>
      </c>
      <c r="H22" s="23">
        <v>997470.72</v>
      </c>
      <c r="I22" s="23">
        <v>997470.72</v>
      </c>
      <c r="J22" s="23"/>
      <c r="K22" s="23"/>
      <c r="L22" s="23">
        <v>997470.72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3" t="s">
        <v>70</v>
      </c>
      <c r="B23" s="21" t="s">
        <v>223</v>
      </c>
      <c r="C23" s="21" t="s">
        <v>224</v>
      </c>
      <c r="D23" s="21" t="s">
        <v>227</v>
      </c>
      <c r="E23" s="21" t="s">
        <v>228</v>
      </c>
      <c r="F23" s="21" t="s">
        <v>229</v>
      </c>
      <c r="G23" s="21" t="s">
        <v>230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3" t="s">
        <v>70</v>
      </c>
      <c r="B24" s="21" t="s">
        <v>223</v>
      </c>
      <c r="C24" s="21" t="s">
        <v>224</v>
      </c>
      <c r="D24" s="21" t="s">
        <v>103</v>
      </c>
      <c r="E24" s="21" t="s">
        <v>170</v>
      </c>
      <c r="F24" s="21" t="s">
        <v>231</v>
      </c>
      <c r="G24" s="21" t="s">
        <v>232</v>
      </c>
      <c r="H24" s="23">
        <v>413118.61</v>
      </c>
      <c r="I24" s="23">
        <v>413118.61</v>
      </c>
      <c r="J24" s="23"/>
      <c r="K24" s="23"/>
      <c r="L24" s="23">
        <v>413118.61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3" t="s">
        <v>70</v>
      </c>
      <c r="B25" s="21" t="s">
        <v>223</v>
      </c>
      <c r="C25" s="21" t="s">
        <v>224</v>
      </c>
      <c r="D25" s="21" t="s">
        <v>104</v>
      </c>
      <c r="E25" s="21" t="s">
        <v>171</v>
      </c>
      <c r="F25" s="21" t="s">
        <v>231</v>
      </c>
      <c r="G25" s="21" t="s">
        <v>232</v>
      </c>
      <c r="H25" s="23">
        <v>29509.02</v>
      </c>
      <c r="I25" s="23">
        <v>29509.02</v>
      </c>
      <c r="J25" s="23"/>
      <c r="K25" s="23"/>
      <c r="L25" s="23">
        <v>29509.02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3" t="s">
        <v>70</v>
      </c>
      <c r="B26" s="21" t="s">
        <v>223</v>
      </c>
      <c r="C26" s="21" t="s">
        <v>224</v>
      </c>
      <c r="D26" s="21" t="s">
        <v>233</v>
      </c>
      <c r="E26" s="21" t="s">
        <v>234</v>
      </c>
      <c r="F26" s="21" t="s">
        <v>235</v>
      </c>
      <c r="G26" s="21" t="s">
        <v>236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3" t="s">
        <v>70</v>
      </c>
      <c r="B27" s="21" t="s">
        <v>223</v>
      </c>
      <c r="C27" s="21" t="s">
        <v>224</v>
      </c>
      <c r="D27" s="21" t="s">
        <v>87</v>
      </c>
      <c r="E27" s="21" t="s">
        <v>158</v>
      </c>
      <c r="F27" s="21" t="s">
        <v>237</v>
      </c>
      <c r="G27" s="21" t="s">
        <v>238</v>
      </c>
      <c r="H27" s="23">
        <v>4868.22</v>
      </c>
      <c r="I27" s="23">
        <v>4868.22</v>
      </c>
      <c r="J27" s="23"/>
      <c r="K27" s="23"/>
      <c r="L27" s="23">
        <v>4868.22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3" t="s">
        <v>70</v>
      </c>
      <c r="B28" s="21" t="s">
        <v>223</v>
      </c>
      <c r="C28" s="21" t="s">
        <v>224</v>
      </c>
      <c r="D28" s="21" t="s">
        <v>105</v>
      </c>
      <c r="E28" s="21" t="s">
        <v>172</v>
      </c>
      <c r="F28" s="21" t="s">
        <v>237</v>
      </c>
      <c r="G28" s="21" t="s">
        <v>238</v>
      </c>
      <c r="H28" s="23">
        <v>24852</v>
      </c>
      <c r="I28" s="23">
        <v>24852</v>
      </c>
      <c r="J28" s="23"/>
      <c r="K28" s="23"/>
      <c r="L28" s="23">
        <v>24852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3" t="s">
        <v>70</v>
      </c>
      <c r="B29" s="21" t="s">
        <v>223</v>
      </c>
      <c r="C29" s="21" t="s">
        <v>224</v>
      </c>
      <c r="D29" s="21" t="s">
        <v>105</v>
      </c>
      <c r="E29" s="21" t="s">
        <v>172</v>
      </c>
      <c r="F29" s="21" t="s">
        <v>237</v>
      </c>
      <c r="G29" s="21" t="s">
        <v>238</v>
      </c>
      <c r="H29" s="23">
        <v>12468.38</v>
      </c>
      <c r="I29" s="23">
        <v>12468.38</v>
      </c>
      <c r="J29" s="23"/>
      <c r="K29" s="23"/>
      <c r="L29" s="23">
        <v>12468.38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3" t="s">
        <v>70</v>
      </c>
      <c r="B30" s="21" t="s">
        <v>239</v>
      </c>
      <c r="C30" s="21" t="s">
        <v>174</v>
      </c>
      <c r="D30" s="21" t="s">
        <v>109</v>
      </c>
      <c r="E30" s="21" t="s">
        <v>174</v>
      </c>
      <c r="F30" s="21" t="s">
        <v>240</v>
      </c>
      <c r="G30" s="21" t="s">
        <v>174</v>
      </c>
      <c r="H30" s="23">
        <v>748103.04</v>
      </c>
      <c r="I30" s="23">
        <v>748103.04</v>
      </c>
      <c r="J30" s="23"/>
      <c r="K30" s="23"/>
      <c r="L30" s="23">
        <v>748103.04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3" t="s">
        <v>70</v>
      </c>
      <c r="B31" s="21" t="s">
        <v>241</v>
      </c>
      <c r="C31" s="21" t="s">
        <v>242</v>
      </c>
      <c r="D31" s="21" t="s">
        <v>87</v>
      </c>
      <c r="E31" s="21" t="s">
        <v>158</v>
      </c>
      <c r="F31" s="21" t="s">
        <v>243</v>
      </c>
      <c r="G31" s="21" t="s">
        <v>244</v>
      </c>
      <c r="H31" s="23">
        <v>15000</v>
      </c>
      <c r="I31" s="23">
        <v>15000</v>
      </c>
      <c r="J31" s="23"/>
      <c r="K31" s="23"/>
      <c r="L31" s="23">
        <v>15000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3" t="s">
        <v>70</v>
      </c>
      <c r="B32" s="21" t="s">
        <v>241</v>
      </c>
      <c r="C32" s="21" t="s">
        <v>242</v>
      </c>
      <c r="D32" s="21" t="s">
        <v>87</v>
      </c>
      <c r="E32" s="21" t="s">
        <v>158</v>
      </c>
      <c r="F32" s="21" t="s">
        <v>245</v>
      </c>
      <c r="G32" s="21" t="s">
        <v>246</v>
      </c>
      <c r="H32" s="23">
        <v>22500</v>
      </c>
      <c r="I32" s="23">
        <v>22500</v>
      </c>
      <c r="J32" s="23"/>
      <c r="K32" s="23"/>
      <c r="L32" s="23">
        <v>22500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3" t="s">
        <v>70</v>
      </c>
      <c r="B33" s="21" t="s">
        <v>241</v>
      </c>
      <c r="C33" s="21" t="s">
        <v>242</v>
      </c>
      <c r="D33" s="21" t="s">
        <v>87</v>
      </c>
      <c r="E33" s="21" t="s">
        <v>158</v>
      </c>
      <c r="F33" s="21" t="s">
        <v>247</v>
      </c>
      <c r="G33" s="21" t="s">
        <v>248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3" t="s">
        <v>70</v>
      </c>
      <c r="B34" s="21" t="s">
        <v>241</v>
      </c>
      <c r="C34" s="21" t="s">
        <v>242</v>
      </c>
      <c r="D34" s="21" t="s">
        <v>87</v>
      </c>
      <c r="E34" s="21" t="s">
        <v>158</v>
      </c>
      <c r="F34" s="21" t="s">
        <v>249</v>
      </c>
      <c r="G34" s="21" t="s">
        <v>250</v>
      </c>
      <c r="H34" s="23">
        <v>35000</v>
      </c>
      <c r="I34" s="23">
        <v>35000</v>
      </c>
      <c r="J34" s="23"/>
      <c r="K34" s="23"/>
      <c r="L34" s="23">
        <v>35000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3" t="s">
        <v>70</v>
      </c>
      <c r="B35" s="21" t="s">
        <v>241</v>
      </c>
      <c r="C35" s="21" t="s">
        <v>242</v>
      </c>
      <c r="D35" s="21" t="s">
        <v>87</v>
      </c>
      <c r="E35" s="21" t="s">
        <v>158</v>
      </c>
      <c r="F35" s="21" t="s">
        <v>251</v>
      </c>
      <c r="G35" s="21" t="s">
        <v>252</v>
      </c>
      <c r="H35" s="23">
        <v>5000</v>
      </c>
      <c r="I35" s="23">
        <v>5000</v>
      </c>
      <c r="J35" s="23"/>
      <c r="K35" s="23"/>
      <c r="L35" s="23">
        <v>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3" t="s">
        <v>70</v>
      </c>
      <c r="B36" s="21" t="s">
        <v>241</v>
      </c>
      <c r="C36" s="21" t="s">
        <v>242</v>
      </c>
      <c r="D36" s="21" t="s">
        <v>87</v>
      </c>
      <c r="E36" s="21" t="s">
        <v>158</v>
      </c>
      <c r="F36" s="21" t="s">
        <v>253</v>
      </c>
      <c r="G36" s="21" t="s">
        <v>254</v>
      </c>
      <c r="H36" s="23">
        <v>5000</v>
      </c>
      <c r="I36" s="23">
        <v>5000</v>
      </c>
      <c r="J36" s="23"/>
      <c r="K36" s="23"/>
      <c r="L36" s="23">
        <v>5000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3" t="s">
        <v>70</v>
      </c>
      <c r="B37" s="21" t="s">
        <v>255</v>
      </c>
      <c r="C37" s="21" t="s">
        <v>256</v>
      </c>
      <c r="D37" s="21" t="s">
        <v>87</v>
      </c>
      <c r="E37" s="21" t="s">
        <v>158</v>
      </c>
      <c r="F37" s="21" t="s">
        <v>257</v>
      </c>
      <c r="G37" s="21" t="s">
        <v>180</v>
      </c>
      <c r="H37" s="23">
        <v>20000</v>
      </c>
      <c r="I37" s="23">
        <v>20000</v>
      </c>
      <c r="J37" s="23"/>
      <c r="K37" s="23"/>
      <c r="L37" s="23">
        <v>20000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3" t="s">
        <v>70</v>
      </c>
      <c r="B38" s="21" t="s">
        <v>241</v>
      </c>
      <c r="C38" s="21" t="s">
        <v>242</v>
      </c>
      <c r="D38" s="21" t="s">
        <v>87</v>
      </c>
      <c r="E38" s="21" t="s">
        <v>158</v>
      </c>
      <c r="F38" s="21" t="s">
        <v>258</v>
      </c>
      <c r="G38" s="21" t="s">
        <v>259</v>
      </c>
      <c r="H38" s="23">
        <v>67000</v>
      </c>
      <c r="I38" s="23">
        <v>67000</v>
      </c>
      <c r="J38" s="23"/>
      <c r="K38" s="23"/>
      <c r="L38" s="23">
        <v>67000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3" t="s">
        <v>70</v>
      </c>
      <c r="B39" s="21" t="s">
        <v>241</v>
      </c>
      <c r="C39" s="21" t="s">
        <v>242</v>
      </c>
      <c r="D39" s="21" t="s">
        <v>87</v>
      </c>
      <c r="E39" s="21" t="s">
        <v>158</v>
      </c>
      <c r="F39" s="21" t="s">
        <v>260</v>
      </c>
      <c r="G39" s="21" t="s">
        <v>261</v>
      </c>
      <c r="H39" s="23">
        <v>10000</v>
      </c>
      <c r="I39" s="23">
        <v>10000</v>
      </c>
      <c r="J39" s="23"/>
      <c r="K39" s="23"/>
      <c r="L39" s="23">
        <v>10000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3" t="s">
        <v>70</v>
      </c>
      <c r="B40" s="21" t="s">
        <v>262</v>
      </c>
      <c r="C40" s="21" t="s">
        <v>263</v>
      </c>
      <c r="D40" s="21" t="s">
        <v>91</v>
      </c>
      <c r="E40" s="21" t="s">
        <v>162</v>
      </c>
      <c r="F40" s="21" t="s">
        <v>258</v>
      </c>
      <c r="G40" s="21" t="s">
        <v>259</v>
      </c>
      <c r="H40" s="23">
        <v>70000</v>
      </c>
      <c r="I40" s="23">
        <v>70000</v>
      </c>
      <c r="J40" s="23"/>
      <c r="K40" s="23"/>
      <c r="L40" s="23">
        <v>70000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3" t="s">
        <v>70</v>
      </c>
      <c r="B41" s="21" t="s">
        <v>264</v>
      </c>
      <c r="C41" s="21" t="s">
        <v>265</v>
      </c>
      <c r="D41" s="21" t="s">
        <v>87</v>
      </c>
      <c r="E41" s="21" t="s">
        <v>158</v>
      </c>
      <c r="F41" s="21" t="s">
        <v>266</v>
      </c>
      <c r="G41" s="21" t="s">
        <v>265</v>
      </c>
      <c r="H41" s="23">
        <v>105899.04</v>
      </c>
      <c r="I41" s="23">
        <v>105899.04</v>
      </c>
      <c r="J41" s="23"/>
      <c r="K41" s="23"/>
      <c r="L41" s="23">
        <v>105899.04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3" t="s">
        <v>70</v>
      </c>
      <c r="B42" s="21" t="s">
        <v>267</v>
      </c>
      <c r="C42" s="21" t="s">
        <v>268</v>
      </c>
      <c r="D42" s="21" t="s">
        <v>87</v>
      </c>
      <c r="E42" s="21" t="s">
        <v>158</v>
      </c>
      <c r="F42" s="21" t="s">
        <v>269</v>
      </c>
      <c r="G42" s="21" t="s">
        <v>268</v>
      </c>
      <c r="H42" s="23">
        <v>120000</v>
      </c>
      <c r="I42" s="23">
        <v>120000</v>
      </c>
      <c r="J42" s="23"/>
      <c r="K42" s="23"/>
      <c r="L42" s="23">
        <v>120000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3" t="s">
        <v>70</v>
      </c>
      <c r="B43" s="21" t="s">
        <v>270</v>
      </c>
      <c r="C43" s="21" t="s">
        <v>271</v>
      </c>
      <c r="D43" s="21" t="s">
        <v>87</v>
      </c>
      <c r="E43" s="21" t="s">
        <v>158</v>
      </c>
      <c r="F43" s="21" t="s">
        <v>272</v>
      </c>
      <c r="G43" s="21" t="s">
        <v>273</v>
      </c>
      <c r="H43" s="23">
        <v>469800</v>
      </c>
      <c r="I43" s="23">
        <v>469800</v>
      </c>
      <c r="J43" s="23"/>
      <c r="K43" s="23"/>
      <c r="L43" s="23">
        <v>469800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3" t="s">
        <v>70</v>
      </c>
      <c r="B44" s="21" t="s">
        <v>274</v>
      </c>
      <c r="C44" s="21" t="s">
        <v>275</v>
      </c>
      <c r="D44" s="21" t="s">
        <v>87</v>
      </c>
      <c r="E44" s="21" t="s">
        <v>158</v>
      </c>
      <c r="F44" s="21" t="s">
        <v>276</v>
      </c>
      <c r="G44" s="21" t="s">
        <v>277</v>
      </c>
      <c r="H44" s="23">
        <v>80652.12</v>
      </c>
      <c r="I44" s="23">
        <v>80652.12</v>
      </c>
      <c r="J44" s="23"/>
      <c r="K44" s="23"/>
      <c r="L44" s="23">
        <v>80652.12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3" t="s">
        <v>70</v>
      </c>
      <c r="B45" s="21" t="s">
        <v>278</v>
      </c>
      <c r="C45" s="21" t="s">
        <v>279</v>
      </c>
      <c r="D45" s="21" t="s">
        <v>96</v>
      </c>
      <c r="E45" s="21" t="s">
        <v>165</v>
      </c>
      <c r="F45" s="21" t="s">
        <v>280</v>
      </c>
      <c r="G45" s="21" t="s">
        <v>281</v>
      </c>
      <c r="H45" s="23">
        <v>1125928.2</v>
      </c>
      <c r="I45" s="23">
        <v>1125928.2</v>
      </c>
      <c r="J45" s="23"/>
      <c r="K45" s="23"/>
      <c r="L45" s="23">
        <v>1125928.2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3" t="s">
        <v>70</v>
      </c>
      <c r="B46" s="21" t="s">
        <v>282</v>
      </c>
      <c r="C46" s="21" t="s">
        <v>283</v>
      </c>
      <c r="D46" s="21" t="s">
        <v>92</v>
      </c>
      <c r="E46" s="21" t="s">
        <v>163</v>
      </c>
      <c r="F46" s="21" t="s">
        <v>284</v>
      </c>
      <c r="G46" s="21" t="s">
        <v>285</v>
      </c>
      <c r="H46" s="23">
        <v>320640</v>
      </c>
      <c r="I46" s="23">
        <v>320640</v>
      </c>
      <c r="J46" s="23"/>
      <c r="K46" s="23"/>
      <c r="L46" s="23">
        <v>320640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33" t="s">
        <v>70</v>
      </c>
      <c r="B47" s="21" t="s">
        <v>286</v>
      </c>
      <c r="C47" s="21" t="s">
        <v>287</v>
      </c>
      <c r="D47" s="21" t="s">
        <v>92</v>
      </c>
      <c r="E47" s="21" t="s">
        <v>163</v>
      </c>
      <c r="F47" s="21" t="s">
        <v>284</v>
      </c>
      <c r="G47" s="21" t="s">
        <v>285</v>
      </c>
      <c r="H47" s="23">
        <v>33600</v>
      </c>
      <c r="I47" s="23">
        <v>33600</v>
      </c>
      <c r="J47" s="23"/>
      <c r="K47" s="23"/>
      <c r="L47" s="23">
        <v>33600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33" t="s">
        <v>70</v>
      </c>
      <c r="B48" s="21" t="s">
        <v>288</v>
      </c>
      <c r="C48" s="21" t="s">
        <v>289</v>
      </c>
      <c r="D48" s="21" t="s">
        <v>92</v>
      </c>
      <c r="E48" s="21" t="s">
        <v>163</v>
      </c>
      <c r="F48" s="21" t="s">
        <v>284</v>
      </c>
      <c r="G48" s="21" t="s">
        <v>285</v>
      </c>
      <c r="H48" s="23">
        <v>40704</v>
      </c>
      <c r="I48" s="23">
        <v>40704</v>
      </c>
      <c r="J48" s="23"/>
      <c r="K48" s="23"/>
      <c r="L48" s="23">
        <v>40704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33" t="s">
        <v>70</v>
      </c>
      <c r="B49" s="21" t="s">
        <v>290</v>
      </c>
      <c r="C49" s="21" t="s">
        <v>291</v>
      </c>
      <c r="D49" s="21" t="s">
        <v>99</v>
      </c>
      <c r="E49" s="21" t="s">
        <v>168</v>
      </c>
      <c r="F49" s="21" t="s">
        <v>284</v>
      </c>
      <c r="G49" s="21" t="s">
        <v>285</v>
      </c>
      <c r="H49" s="23">
        <v>38933.04</v>
      </c>
      <c r="I49" s="23">
        <v>38933.04</v>
      </c>
      <c r="J49" s="23"/>
      <c r="K49" s="23"/>
      <c r="L49" s="23">
        <v>38933.04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33" t="s">
        <v>70</v>
      </c>
      <c r="B50" s="21" t="s">
        <v>223</v>
      </c>
      <c r="C50" s="21" t="s">
        <v>224</v>
      </c>
      <c r="D50" s="21" t="s">
        <v>103</v>
      </c>
      <c r="E50" s="21" t="s">
        <v>170</v>
      </c>
      <c r="F50" s="21" t="s">
        <v>292</v>
      </c>
      <c r="G50" s="21" t="s">
        <v>293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35" t="s">
        <v>110</v>
      </c>
      <c r="B51" s="134"/>
      <c r="C51" s="134"/>
      <c r="D51" s="134"/>
      <c r="E51" s="134"/>
      <c r="F51" s="134"/>
      <c r="G51" s="135"/>
      <c r="H51" s="23">
        <v>12065515.39</v>
      </c>
      <c r="I51" s="23">
        <v>12065515.39</v>
      </c>
      <c r="J51" s="23"/>
      <c r="K51" s="23"/>
      <c r="L51" s="23">
        <v>12065515.39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</sheetData>
  <mergeCells count="30">
    <mergeCell ref="A2:W2"/>
    <mergeCell ref="A3:G3"/>
    <mergeCell ref="H4:W4"/>
    <mergeCell ref="I5:M5"/>
    <mergeCell ref="N5:P5"/>
    <mergeCell ref="R5:W5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workbookViewId="0">
      <selection activeCell="D10" sqref="D1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28.1428571428571" customWidth="1"/>
    <col min="4" max="4" width="34.2857142857143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294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"单位名称："&amp;"耿马傣族佤族自治县市场监督管理局"</f>
        <v>单位名称：耿马傣族佤族自治县市场监督管理局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176</v>
      </c>
    </row>
    <row r="4" ht="18.75" customHeight="1" spans="1:23">
      <c r="A4" s="10" t="s">
        <v>295</v>
      </c>
      <c r="B4" s="11" t="s">
        <v>185</v>
      </c>
      <c r="C4" s="10" t="s">
        <v>186</v>
      </c>
      <c r="D4" s="10" t="s">
        <v>296</v>
      </c>
      <c r="E4" s="11" t="s">
        <v>187</v>
      </c>
      <c r="F4" s="11" t="s">
        <v>188</v>
      </c>
      <c r="G4" s="11" t="s">
        <v>297</v>
      </c>
      <c r="H4" s="11" t="s">
        <v>298</v>
      </c>
      <c r="I4" s="31" t="s">
        <v>55</v>
      </c>
      <c r="J4" s="12" t="s">
        <v>299</v>
      </c>
      <c r="K4" s="13"/>
      <c r="L4" s="13"/>
      <c r="M4" s="14"/>
      <c r="N4" s="12" t="s">
        <v>193</v>
      </c>
      <c r="O4" s="13"/>
      <c r="P4" s="14"/>
      <c r="Q4" s="11" t="s">
        <v>61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58</v>
      </c>
      <c r="K5" s="123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199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57</v>
      </c>
      <c r="K6" s="95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57</v>
      </c>
      <c r="K7" s="47" t="s">
        <v>300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301</v>
      </c>
      <c r="D9" s="21"/>
      <c r="E9" s="21"/>
      <c r="F9" s="21"/>
      <c r="G9" s="21"/>
      <c r="H9" s="21"/>
      <c r="I9" s="23">
        <v>11200</v>
      </c>
      <c r="J9" s="23">
        <v>11200</v>
      </c>
      <c r="K9" s="23">
        <v>11200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302</v>
      </c>
      <c r="B10" s="121" t="s">
        <v>303</v>
      </c>
      <c r="C10" s="21" t="s">
        <v>301</v>
      </c>
      <c r="D10" s="121" t="s">
        <v>70</v>
      </c>
      <c r="E10" s="121" t="s">
        <v>92</v>
      </c>
      <c r="F10" s="121" t="s">
        <v>163</v>
      </c>
      <c r="G10" s="121" t="s">
        <v>284</v>
      </c>
      <c r="H10" s="121" t="s">
        <v>285</v>
      </c>
      <c r="I10" s="23">
        <v>11200</v>
      </c>
      <c r="J10" s="23">
        <v>11200</v>
      </c>
      <c r="K10" s="23">
        <v>11200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304</v>
      </c>
      <c r="D11" s="25"/>
      <c r="E11" s="25"/>
      <c r="F11" s="25"/>
      <c r="G11" s="25"/>
      <c r="H11" s="25"/>
      <c r="I11" s="23">
        <v>20000</v>
      </c>
      <c r="J11" s="23">
        <v>20000</v>
      </c>
      <c r="K11" s="23">
        <v>20000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302</v>
      </c>
      <c r="B12" s="121" t="s">
        <v>305</v>
      </c>
      <c r="C12" s="21" t="s">
        <v>304</v>
      </c>
      <c r="D12" s="121" t="s">
        <v>70</v>
      </c>
      <c r="E12" s="121" t="s">
        <v>91</v>
      </c>
      <c r="F12" s="121" t="s">
        <v>162</v>
      </c>
      <c r="G12" s="121" t="s">
        <v>306</v>
      </c>
      <c r="H12" s="121" t="s">
        <v>307</v>
      </c>
      <c r="I12" s="23">
        <v>20000</v>
      </c>
      <c r="J12" s="23">
        <v>20000</v>
      </c>
      <c r="K12" s="23">
        <v>20000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308</v>
      </c>
      <c r="D13" s="25"/>
      <c r="E13" s="25"/>
      <c r="F13" s="25"/>
      <c r="G13" s="25"/>
      <c r="H13" s="25"/>
      <c r="I13" s="23">
        <v>150000</v>
      </c>
      <c r="J13" s="23">
        <v>150000</v>
      </c>
      <c r="K13" s="23">
        <v>150000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302</v>
      </c>
      <c r="B14" s="121" t="s">
        <v>309</v>
      </c>
      <c r="C14" s="21" t="s">
        <v>308</v>
      </c>
      <c r="D14" s="121" t="s">
        <v>70</v>
      </c>
      <c r="E14" s="121" t="s">
        <v>90</v>
      </c>
      <c r="F14" s="121" t="s">
        <v>161</v>
      </c>
      <c r="G14" s="121" t="s">
        <v>310</v>
      </c>
      <c r="H14" s="121" t="s">
        <v>311</v>
      </c>
      <c r="I14" s="23">
        <v>150000</v>
      </c>
      <c r="J14" s="23">
        <v>150000</v>
      </c>
      <c r="K14" s="23">
        <v>150000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312</v>
      </c>
      <c r="D15" s="25"/>
      <c r="E15" s="25"/>
      <c r="F15" s="25"/>
      <c r="G15" s="25"/>
      <c r="H15" s="25"/>
      <c r="I15" s="23">
        <v>30000</v>
      </c>
      <c r="J15" s="23">
        <v>30000</v>
      </c>
      <c r="K15" s="23">
        <v>30000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302</v>
      </c>
      <c r="B16" s="121" t="s">
        <v>313</v>
      </c>
      <c r="C16" s="21" t="s">
        <v>312</v>
      </c>
      <c r="D16" s="121" t="s">
        <v>70</v>
      </c>
      <c r="E16" s="121" t="s">
        <v>92</v>
      </c>
      <c r="F16" s="121" t="s">
        <v>163</v>
      </c>
      <c r="G16" s="121" t="s">
        <v>258</v>
      </c>
      <c r="H16" s="121" t="s">
        <v>259</v>
      </c>
      <c r="I16" s="23">
        <v>30000</v>
      </c>
      <c r="J16" s="23">
        <v>30000</v>
      </c>
      <c r="K16" s="23">
        <v>30000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314</v>
      </c>
      <c r="D17" s="25"/>
      <c r="E17" s="25"/>
      <c r="F17" s="25"/>
      <c r="G17" s="25"/>
      <c r="H17" s="25"/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302</v>
      </c>
      <c r="B18" s="121" t="s">
        <v>315</v>
      </c>
      <c r="C18" s="21" t="s">
        <v>314</v>
      </c>
      <c r="D18" s="121" t="s">
        <v>70</v>
      </c>
      <c r="E18" s="121" t="s">
        <v>88</v>
      </c>
      <c r="F18" s="121" t="s">
        <v>159</v>
      </c>
      <c r="G18" s="121" t="s">
        <v>258</v>
      </c>
      <c r="H18" s="121" t="s">
        <v>259</v>
      </c>
      <c r="I18" s="23">
        <v>20000</v>
      </c>
      <c r="J18" s="23">
        <v>20000</v>
      </c>
      <c r="K18" s="23">
        <v>20000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316</v>
      </c>
      <c r="D19" s="25"/>
      <c r="E19" s="25"/>
      <c r="F19" s="25"/>
      <c r="G19" s="25"/>
      <c r="H19" s="25"/>
      <c r="I19" s="23">
        <v>500000</v>
      </c>
      <c r="J19" s="23">
        <v>500000</v>
      </c>
      <c r="K19" s="23">
        <v>500000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302</v>
      </c>
      <c r="B20" s="121" t="s">
        <v>317</v>
      </c>
      <c r="C20" s="21" t="s">
        <v>316</v>
      </c>
      <c r="D20" s="121" t="s">
        <v>70</v>
      </c>
      <c r="E20" s="121" t="s">
        <v>89</v>
      </c>
      <c r="F20" s="121" t="s">
        <v>160</v>
      </c>
      <c r="G20" s="121" t="s">
        <v>258</v>
      </c>
      <c r="H20" s="121" t="s">
        <v>259</v>
      </c>
      <c r="I20" s="23">
        <v>123500</v>
      </c>
      <c r="J20" s="23">
        <v>123500</v>
      </c>
      <c r="K20" s="23">
        <v>123500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302</v>
      </c>
      <c r="B21" s="121" t="s">
        <v>317</v>
      </c>
      <c r="C21" s="21" t="s">
        <v>316</v>
      </c>
      <c r="D21" s="121" t="s">
        <v>70</v>
      </c>
      <c r="E21" s="121" t="s">
        <v>89</v>
      </c>
      <c r="F21" s="121" t="s">
        <v>160</v>
      </c>
      <c r="G21" s="121" t="s">
        <v>284</v>
      </c>
      <c r="H21" s="121" t="s">
        <v>285</v>
      </c>
      <c r="I21" s="23">
        <v>376500</v>
      </c>
      <c r="J21" s="23">
        <v>376500</v>
      </c>
      <c r="K21" s="23">
        <v>376500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5"/>
      <c r="C22" s="21" t="s">
        <v>318</v>
      </c>
      <c r="D22" s="25"/>
      <c r="E22" s="25"/>
      <c r="F22" s="25"/>
      <c r="G22" s="25"/>
      <c r="H22" s="25"/>
      <c r="I22" s="23">
        <v>20000</v>
      </c>
      <c r="J22" s="23">
        <v>20000</v>
      </c>
      <c r="K22" s="23">
        <v>20000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302</v>
      </c>
      <c r="B23" s="121" t="s">
        <v>319</v>
      </c>
      <c r="C23" s="21" t="s">
        <v>318</v>
      </c>
      <c r="D23" s="121" t="s">
        <v>70</v>
      </c>
      <c r="E23" s="121" t="s">
        <v>90</v>
      </c>
      <c r="F23" s="121" t="s">
        <v>161</v>
      </c>
      <c r="G23" s="121" t="s">
        <v>258</v>
      </c>
      <c r="H23" s="121" t="s">
        <v>259</v>
      </c>
      <c r="I23" s="23">
        <v>20000</v>
      </c>
      <c r="J23" s="23">
        <v>20000</v>
      </c>
      <c r="K23" s="23">
        <v>20000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5" t="s">
        <v>110</v>
      </c>
      <c r="B24" s="36"/>
      <c r="C24" s="36"/>
      <c r="D24" s="36"/>
      <c r="E24" s="36"/>
      <c r="F24" s="36"/>
      <c r="G24" s="36"/>
      <c r="H24" s="37"/>
      <c r="I24" s="23">
        <v>751200</v>
      </c>
      <c r="J24" s="23">
        <v>751200</v>
      </c>
      <c r="K24" s="23">
        <v>751200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5"/>
  <sheetViews>
    <sheetView showZeros="0" tabSelected="1" topLeftCell="A19" workbookViewId="0">
      <selection activeCell="J29" sqref="J2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320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"单位名称："&amp;"耿马傣族佤族自治县市场监督管理局"</f>
        <v>单位名称：耿马傣族佤族自治县市场监督管理局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321</v>
      </c>
      <c r="B4" s="47" t="s">
        <v>322</v>
      </c>
      <c r="C4" s="47" t="s">
        <v>323</v>
      </c>
      <c r="D4" s="47" t="s">
        <v>324</v>
      </c>
      <c r="E4" s="47" t="s">
        <v>325</v>
      </c>
      <c r="F4" s="54" t="s">
        <v>326</v>
      </c>
      <c r="G4" s="47" t="s">
        <v>327</v>
      </c>
      <c r="H4" s="54" t="s">
        <v>328</v>
      </c>
      <c r="I4" s="54" t="s">
        <v>329</v>
      </c>
      <c r="J4" s="47" t="s">
        <v>330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70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8" t="s">
        <v>70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06" t="s">
        <v>304</v>
      </c>
      <c r="B8" s="21" t="s">
        <v>331</v>
      </c>
      <c r="C8" s="21" t="s">
        <v>332</v>
      </c>
      <c r="D8" s="21" t="s">
        <v>333</v>
      </c>
      <c r="E8" s="34" t="s">
        <v>334</v>
      </c>
      <c r="F8" s="21" t="s">
        <v>335</v>
      </c>
      <c r="G8" s="34" t="s">
        <v>336</v>
      </c>
      <c r="H8" s="21" t="s">
        <v>337</v>
      </c>
      <c r="I8" s="21" t="s">
        <v>338</v>
      </c>
      <c r="J8" s="34" t="s">
        <v>339</v>
      </c>
    </row>
    <row r="9" ht="18.75" customHeight="1" spans="1:10">
      <c r="A9" s="206" t="s">
        <v>304</v>
      </c>
      <c r="B9" s="21" t="s">
        <v>331</v>
      </c>
      <c r="C9" s="21" t="s">
        <v>332</v>
      </c>
      <c r="D9" s="21" t="s">
        <v>340</v>
      </c>
      <c r="E9" s="34" t="s">
        <v>341</v>
      </c>
      <c r="F9" s="21" t="s">
        <v>342</v>
      </c>
      <c r="G9" s="34" t="s">
        <v>343</v>
      </c>
      <c r="H9" s="21" t="s">
        <v>344</v>
      </c>
      <c r="I9" s="21" t="s">
        <v>338</v>
      </c>
      <c r="J9" s="34" t="s">
        <v>345</v>
      </c>
    </row>
    <row r="10" ht="18.75" customHeight="1" spans="1:10">
      <c r="A10" s="206" t="s">
        <v>304</v>
      </c>
      <c r="B10" s="21" t="s">
        <v>331</v>
      </c>
      <c r="C10" s="21" t="s">
        <v>332</v>
      </c>
      <c r="D10" s="21" t="s">
        <v>346</v>
      </c>
      <c r="E10" s="34" t="s">
        <v>347</v>
      </c>
      <c r="F10" s="21" t="s">
        <v>335</v>
      </c>
      <c r="G10" s="34" t="s">
        <v>348</v>
      </c>
      <c r="H10" s="21" t="s">
        <v>344</v>
      </c>
      <c r="I10" s="21" t="s">
        <v>338</v>
      </c>
      <c r="J10" s="34" t="s">
        <v>349</v>
      </c>
    </row>
    <row r="11" ht="18.75" customHeight="1" spans="1:10">
      <c r="A11" s="206" t="s">
        <v>304</v>
      </c>
      <c r="B11" s="21" t="s">
        <v>331</v>
      </c>
      <c r="C11" s="21" t="s">
        <v>332</v>
      </c>
      <c r="D11" s="21" t="s">
        <v>350</v>
      </c>
      <c r="E11" s="34" t="s">
        <v>351</v>
      </c>
      <c r="F11" s="21" t="s">
        <v>352</v>
      </c>
      <c r="G11" s="34" t="s">
        <v>343</v>
      </c>
      <c r="H11" s="21" t="s">
        <v>344</v>
      </c>
      <c r="I11" s="21" t="s">
        <v>338</v>
      </c>
      <c r="J11" s="34" t="s">
        <v>353</v>
      </c>
    </row>
    <row r="12" ht="18.75" customHeight="1" spans="1:10">
      <c r="A12" s="206" t="s">
        <v>304</v>
      </c>
      <c r="B12" s="21" t="s">
        <v>331</v>
      </c>
      <c r="C12" s="21" t="s">
        <v>354</v>
      </c>
      <c r="D12" s="21" t="s">
        <v>355</v>
      </c>
      <c r="E12" s="34" t="s">
        <v>356</v>
      </c>
      <c r="F12" s="21" t="s">
        <v>335</v>
      </c>
      <c r="G12" s="34" t="s">
        <v>357</v>
      </c>
      <c r="H12" s="21" t="s">
        <v>344</v>
      </c>
      <c r="I12" s="21" t="s">
        <v>358</v>
      </c>
      <c r="J12" s="34" t="s">
        <v>356</v>
      </c>
    </row>
    <row r="13" ht="18.75" customHeight="1" spans="1:10">
      <c r="A13" s="206" t="s">
        <v>304</v>
      </c>
      <c r="B13" s="21" t="s">
        <v>331</v>
      </c>
      <c r="C13" s="21" t="s">
        <v>359</v>
      </c>
      <c r="D13" s="21" t="s">
        <v>360</v>
      </c>
      <c r="E13" s="34" t="s">
        <v>361</v>
      </c>
      <c r="F13" s="21" t="s">
        <v>335</v>
      </c>
      <c r="G13" s="34" t="s">
        <v>362</v>
      </c>
      <c r="H13" s="21" t="s">
        <v>344</v>
      </c>
      <c r="I13" s="21" t="s">
        <v>338</v>
      </c>
      <c r="J13" s="34" t="s">
        <v>363</v>
      </c>
    </row>
    <row r="14" ht="18.75" customHeight="1" spans="1:10">
      <c r="A14" s="206" t="s">
        <v>318</v>
      </c>
      <c r="B14" s="21" t="s">
        <v>364</v>
      </c>
      <c r="C14" s="21" t="s">
        <v>332</v>
      </c>
      <c r="D14" s="21" t="s">
        <v>333</v>
      </c>
      <c r="E14" s="34" t="s">
        <v>365</v>
      </c>
      <c r="F14" s="21" t="s">
        <v>335</v>
      </c>
      <c r="G14" s="34" t="s">
        <v>366</v>
      </c>
      <c r="H14" s="21" t="s">
        <v>367</v>
      </c>
      <c r="I14" s="21" t="s">
        <v>338</v>
      </c>
      <c r="J14" s="34" t="s">
        <v>368</v>
      </c>
    </row>
    <row r="15" ht="18.75" customHeight="1" spans="1:10">
      <c r="A15" s="206" t="s">
        <v>318</v>
      </c>
      <c r="B15" s="21" t="s">
        <v>364</v>
      </c>
      <c r="C15" s="21" t="s">
        <v>332</v>
      </c>
      <c r="D15" s="21" t="s">
        <v>340</v>
      </c>
      <c r="E15" s="34" t="s">
        <v>369</v>
      </c>
      <c r="F15" s="21" t="s">
        <v>335</v>
      </c>
      <c r="G15" s="34" t="s">
        <v>348</v>
      </c>
      <c r="H15" s="21" t="s">
        <v>344</v>
      </c>
      <c r="I15" s="21" t="s">
        <v>338</v>
      </c>
      <c r="J15" s="34" t="s">
        <v>370</v>
      </c>
    </row>
    <row r="16" ht="18.75" customHeight="1" spans="1:10">
      <c r="A16" s="206" t="s">
        <v>318</v>
      </c>
      <c r="B16" s="21" t="s">
        <v>364</v>
      </c>
      <c r="C16" s="21" t="s">
        <v>332</v>
      </c>
      <c r="D16" s="21" t="s">
        <v>346</v>
      </c>
      <c r="E16" s="34" t="s">
        <v>371</v>
      </c>
      <c r="F16" s="21" t="s">
        <v>335</v>
      </c>
      <c r="G16" s="34" t="s">
        <v>348</v>
      </c>
      <c r="H16" s="21" t="s">
        <v>344</v>
      </c>
      <c r="I16" s="21" t="s">
        <v>338</v>
      </c>
      <c r="J16" s="34" t="s">
        <v>372</v>
      </c>
    </row>
    <row r="17" ht="18.75" customHeight="1" spans="1:10">
      <c r="A17" s="206" t="s">
        <v>318</v>
      </c>
      <c r="B17" s="21" t="s">
        <v>364</v>
      </c>
      <c r="C17" s="21" t="s">
        <v>332</v>
      </c>
      <c r="D17" s="21" t="s">
        <v>350</v>
      </c>
      <c r="E17" s="34" t="s">
        <v>373</v>
      </c>
      <c r="F17" s="21" t="s">
        <v>352</v>
      </c>
      <c r="G17" s="34" t="s">
        <v>366</v>
      </c>
      <c r="H17" s="21" t="s">
        <v>344</v>
      </c>
      <c r="I17" s="21" t="s">
        <v>338</v>
      </c>
      <c r="J17" s="34" t="s">
        <v>374</v>
      </c>
    </row>
    <row r="18" ht="18.75" customHeight="1" spans="1:10">
      <c r="A18" s="206" t="s">
        <v>318</v>
      </c>
      <c r="B18" s="21" t="s">
        <v>364</v>
      </c>
      <c r="C18" s="21" t="s">
        <v>354</v>
      </c>
      <c r="D18" s="21" t="s">
        <v>355</v>
      </c>
      <c r="E18" s="34" t="s">
        <v>375</v>
      </c>
      <c r="F18" s="21" t="s">
        <v>335</v>
      </c>
      <c r="G18" s="34" t="s">
        <v>357</v>
      </c>
      <c r="H18" s="21" t="s">
        <v>344</v>
      </c>
      <c r="I18" s="21" t="s">
        <v>358</v>
      </c>
      <c r="J18" s="34" t="s">
        <v>376</v>
      </c>
    </row>
    <row r="19" ht="18.75" customHeight="1" spans="1:10">
      <c r="A19" s="206" t="s">
        <v>318</v>
      </c>
      <c r="B19" s="21" t="s">
        <v>364</v>
      </c>
      <c r="C19" s="21" t="s">
        <v>359</v>
      </c>
      <c r="D19" s="21" t="s">
        <v>360</v>
      </c>
      <c r="E19" s="34" t="s">
        <v>360</v>
      </c>
      <c r="F19" s="21" t="s">
        <v>335</v>
      </c>
      <c r="G19" s="34" t="s">
        <v>377</v>
      </c>
      <c r="H19" s="21" t="s">
        <v>344</v>
      </c>
      <c r="I19" s="21" t="s">
        <v>338</v>
      </c>
      <c r="J19" s="34" t="s">
        <v>360</v>
      </c>
    </row>
    <row r="20" ht="18.75" customHeight="1" spans="1:10">
      <c r="A20" s="206" t="s">
        <v>312</v>
      </c>
      <c r="B20" s="21" t="s">
        <v>378</v>
      </c>
      <c r="C20" s="21" t="s">
        <v>332</v>
      </c>
      <c r="D20" s="21" t="s">
        <v>333</v>
      </c>
      <c r="E20" s="34" t="s">
        <v>379</v>
      </c>
      <c r="F20" s="21" t="s">
        <v>335</v>
      </c>
      <c r="G20" s="34" t="s">
        <v>153</v>
      </c>
      <c r="H20" s="21" t="s">
        <v>380</v>
      </c>
      <c r="I20" s="21" t="s">
        <v>338</v>
      </c>
      <c r="J20" s="34" t="s">
        <v>381</v>
      </c>
    </row>
    <row r="21" ht="18.75" customHeight="1" spans="1:10">
      <c r="A21" s="206" t="s">
        <v>312</v>
      </c>
      <c r="B21" s="21" t="s">
        <v>382</v>
      </c>
      <c r="C21" s="21" t="s">
        <v>332</v>
      </c>
      <c r="D21" s="21" t="s">
        <v>340</v>
      </c>
      <c r="E21" s="34" t="s">
        <v>383</v>
      </c>
      <c r="F21" s="21" t="s">
        <v>335</v>
      </c>
      <c r="G21" s="34" t="s">
        <v>348</v>
      </c>
      <c r="H21" s="21" t="s">
        <v>344</v>
      </c>
      <c r="I21" s="21" t="s">
        <v>338</v>
      </c>
      <c r="J21" s="34" t="s">
        <v>384</v>
      </c>
    </row>
    <row r="22" ht="18.75" customHeight="1" spans="1:10">
      <c r="A22" s="206" t="s">
        <v>312</v>
      </c>
      <c r="B22" s="21" t="s">
        <v>382</v>
      </c>
      <c r="C22" s="21" t="s">
        <v>332</v>
      </c>
      <c r="D22" s="21" t="s">
        <v>340</v>
      </c>
      <c r="E22" s="34" t="s">
        <v>385</v>
      </c>
      <c r="F22" s="21" t="s">
        <v>342</v>
      </c>
      <c r="G22" s="34" t="s">
        <v>366</v>
      </c>
      <c r="H22" s="21" t="s">
        <v>344</v>
      </c>
      <c r="I22" s="21" t="s">
        <v>338</v>
      </c>
      <c r="J22" s="34" t="s">
        <v>386</v>
      </c>
    </row>
    <row r="23" ht="18.75" customHeight="1" spans="1:10">
      <c r="A23" s="206" t="s">
        <v>312</v>
      </c>
      <c r="B23" s="21" t="s">
        <v>382</v>
      </c>
      <c r="C23" s="21" t="s">
        <v>332</v>
      </c>
      <c r="D23" s="21" t="s">
        <v>346</v>
      </c>
      <c r="E23" s="34" t="s">
        <v>387</v>
      </c>
      <c r="F23" s="21" t="s">
        <v>335</v>
      </c>
      <c r="G23" s="34" t="s">
        <v>348</v>
      </c>
      <c r="H23" s="21" t="s">
        <v>344</v>
      </c>
      <c r="I23" s="21" t="s">
        <v>338</v>
      </c>
      <c r="J23" s="34" t="s">
        <v>388</v>
      </c>
    </row>
    <row r="24" ht="18.75" customHeight="1" spans="1:10">
      <c r="A24" s="206" t="s">
        <v>312</v>
      </c>
      <c r="B24" s="21" t="s">
        <v>382</v>
      </c>
      <c r="C24" s="21" t="s">
        <v>332</v>
      </c>
      <c r="D24" s="21" t="s">
        <v>350</v>
      </c>
      <c r="E24" s="34" t="s">
        <v>351</v>
      </c>
      <c r="F24" s="21" t="s">
        <v>352</v>
      </c>
      <c r="G24" s="34" t="s">
        <v>153</v>
      </c>
      <c r="H24" s="21" t="s">
        <v>389</v>
      </c>
      <c r="I24" s="21" t="s">
        <v>338</v>
      </c>
      <c r="J24" s="34" t="s">
        <v>390</v>
      </c>
    </row>
    <row r="25" ht="18.75" customHeight="1" spans="1:10">
      <c r="A25" s="206" t="s">
        <v>312</v>
      </c>
      <c r="B25" s="21" t="s">
        <v>382</v>
      </c>
      <c r="C25" s="21" t="s">
        <v>354</v>
      </c>
      <c r="D25" s="21" t="s">
        <v>391</v>
      </c>
      <c r="E25" s="34" t="s">
        <v>392</v>
      </c>
      <c r="F25" s="21" t="s">
        <v>342</v>
      </c>
      <c r="G25" s="34" t="s">
        <v>366</v>
      </c>
      <c r="H25" s="21" t="s">
        <v>393</v>
      </c>
      <c r="I25" s="21" t="s">
        <v>338</v>
      </c>
      <c r="J25" s="34" t="s">
        <v>394</v>
      </c>
    </row>
    <row r="26" ht="18.75" customHeight="1" spans="1:10">
      <c r="A26" s="206" t="s">
        <v>312</v>
      </c>
      <c r="B26" s="21" t="s">
        <v>382</v>
      </c>
      <c r="C26" s="21" t="s">
        <v>354</v>
      </c>
      <c r="D26" s="21" t="s">
        <v>355</v>
      </c>
      <c r="E26" s="34" t="s">
        <v>395</v>
      </c>
      <c r="F26" s="21" t="s">
        <v>342</v>
      </c>
      <c r="G26" s="34" t="s">
        <v>366</v>
      </c>
      <c r="H26" s="21" t="s">
        <v>344</v>
      </c>
      <c r="I26" s="21" t="s">
        <v>338</v>
      </c>
      <c r="J26" s="34" t="s">
        <v>396</v>
      </c>
    </row>
    <row r="27" ht="18.75" customHeight="1" spans="1:10">
      <c r="A27" s="206" t="s">
        <v>312</v>
      </c>
      <c r="B27" s="21" t="s">
        <v>382</v>
      </c>
      <c r="C27" s="21" t="s">
        <v>359</v>
      </c>
      <c r="D27" s="21" t="s">
        <v>360</v>
      </c>
      <c r="E27" s="34" t="s">
        <v>397</v>
      </c>
      <c r="F27" s="21" t="s">
        <v>342</v>
      </c>
      <c r="G27" s="34" t="s">
        <v>366</v>
      </c>
      <c r="H27" s="21" t="s">
        <v>344</v>
      </c>
      <c r="I27" s="21" t="s">
        <v>338</v>
      </c>
      <c r="J27" s="34" t="s">
        <v>398</v>
      </c>
    </row>
    <row r="28" ht="18.75" customHeight="1" spans="1:10">
      <c r="A28" s="206" t="s">
        <v>316</v>
      </c>
      <c r="B28" s="21" t="s">
        <v>399</v>
      </c>
      <c r="C28" s="21" t="s">
        <v>332</v>
      </c>
      <c r="D28" s="21" t="s">
        <v>333</v>
      </c>
      <c r="E28" s="34" t="s">
        <v>400</v>
      </c>
      <c r="F28" s="21" t="s">
        <v>342</v>
      </c>
      <c r="G28" s="34" t="s">
        <v>69</v>
      </c>
      <c r="H28" s="21" t="s">
        <v>337</v>
      </c>
      <c r="I28" s="21" t="s">
        <v>338</v>
      </c>
      <c r="J28" s="34" t="s">
        <v>401</v>
      </c>
    </row>
    <row r="29" ht="18.75" customHeight="1" spans="1:10">
      <c r="A29" s="206" t="s">
        <v>316</v>
      </c>
      <c r="B29" s="21" t="s">
        <v>402</v>
      </c>
      <c r="C29" s="21" t="s">
        <v>332</v>
      </c>
      <c r="D29" s="21" t="s">
        <v>340</v>
      </c>
      <c r="E29" s="34" t="s">
        <v>403</v>
      </c>
      <c r="F29" s="21" t="s">
        <v>335</v>
      </c>
      <c r="G29" s="34" t="s">
        <v>348</v>
      </c>
      <c r="H29" s="21" t="s">
        <v>344</v>
      </c>
      <c r="I29" s="21" t="s">
        <v>358</v>
      </c>
      <c r="J29" s="34" t="s">
        <v>404</v>
      </c>
    </row>
    <row r="30" ht="18.75" customHeight="1" spans="1:10">
      <c r="A30" s="206" t="s">
        <v>316</v>
      </c>
      <c r="B30" s="21" t="s">
        <v>402</v>
      </c>
      <c r="C30" s="21" t="s">
        <v>332</v>
      </c>
      <c r="D30" s="21" t="s">
        <v>340</v>
      </c>
      <c r="E30" s="34" t="s">
        <v>405</v>
      </c>
      <c r="F30" s="21" t="s">
        <v>335</v>
      </c>
      <c r="G30" s="34" t="s">
        <v>348</v>
      </c>
      <c r="H30" s="21" t="s">
        <v>344</v>
      </c>
      <c r="I30" s="21" t="s">
        <v>358</v>
      </c>
      <c r="J30" s="34" t="s">
        <v>406</v>
      </c>
    </row>
    <row r="31" ht="18.75" customHeight="1" spans="1:10">
      <c r="A31" s="206" t="s">
        <v>316</v>
      </c>
      <c r="B31" s="21" t="s">
        <v>402</v>
      </c>
      <c r="C31" s="21" t="s">
        <v>332</v>
      </c>
      <c r="D31" s="21" t="s">
        <v>346</v>
      </c>
      <c r="E31" s="34" t="s">
        <v>407</v>
      </c>
      <c r="F31" s="21" t="s">
        <v>335</v>
      </c>
      <c r="G31" s="34" t="s">
        <v>348</v>
      </c>
      <c r="H31" s="21" t="s">
        <v>344</v>
      </c>
      <c r="I31" s="21" t="s">
        <v>358</v>
      </c>
      <c r="J31" s="34" t="s">
        <v>408</v>
      </c>
    </row>
    <row r="32" ht="18.75" customHeight="1" spans="1:10">
      <c r="A32" s="206" t="s">
        <v>316</v>
      </c>
      <c r="B32" s="21" t="s">
        <v>402</v>
      </c>
      <c r="C32" s="21" t="s">
        <v>332</v>
      </c>
      <c r="D32" s="21" t="s">
        <v>350</v>
      </c>
      <c r="E32" s="34" t="s">
        <v>373</v>
      </c>
      <c r="F32" s="21" t="s">
        <v>352</v>
      </c>
      <c r="G32" s="34" t="s">
        <v>366</v>
      </c>
      <c r="H32" s="21" t="s">
        <v>344</v>
      </c>
      <c r="I32" s="21" t="s">
        <v>338</v>
      </c>
      <c r="J32" s="34" t="s">
        <v>409</v>
      </c>
    </row>
    <row r="33" ht="18.75" customHeight="1" spans="1:10">
      <c r="A33" s="206" t="s">
        <v>316</v>
      </c>
      <c r="B33" s="21" t="s">
        <v>402</v>
      </c>
      <c r="C33" s="21" t="s">
        <v>354</v>
      </c>
      <c r="D33" s="21" t="s">
        <v>391</v>
      </c>
      <c r="E33" s="34" t="s">
        <v>410</v>
      </c>
      <c r="F33" s="21" t="s">
        <v>335</v>
      </c>
      <c r="G33" s="34" t="s">
        <v>348</v>
      </c>
      <c r="H33" s="21" t="s">
        <v>344</v>
      </c>
      <c r="I33" s="21" t="s">
        <v>338</v>
      </c>
      <c r="J33" s="34" t="s">
        <v>411</v>
      </c>
    </row>
    <row r="34" ht="18.75" customHeight="1" spans="1:10">
      <c r="A34" s="206" t="s">
        <v>316</v>
      </c>
      <c r="B34" s="21" t="s">
        <v>402</v>
      </c>
      <c r="C34" s="21" t="s">
        <v>354</v>
      </c>
      <c r="D34" s="21" t="s">
        <v>355</v>
      </c>
      <c r="E34" s="34" t="s">
        <v>412</v>
      </c>
      <c r="F34" s="21" t="s">
        <v>335</v>
      </c>
      <c r="G34" s="34" t="s">
        <v>366</v>
      </c>
      <c r="H34" s="21" t="s">
        <v>344</v>
      </c>
      <c r="I34" s="21" t="s">
        <v>358</v>
      </c>
      <c r="J34" s="34" t="s">
        <v>413</v>
      </c>
    </row>
    <row r="35" ht="18.75" customHeight="1" spans="1:10">
      <c r="A35" s="206" t="s">
        <v>316</v>
      </c>
      <c r="B35" s="21" t="s">
        <v>402</v>
      </c>
      <c r="C35" s="21" t="s">
        <v>359</v>
      </c>
      <c r="D35" s="21" t="s">
        <v>360</v>
      </c>
      <c r="E35" s="34" t="s">
        <v>397</v>
      </c>
      <c r="F35" s="21" t="s">
        <v>335</v>
      </c>
      <c r="G35" s="34" t="s">
        <v>366</v>
      </c>
      <c r="H35" s="21" t="s">
        <v>344</v>
      </c>
      <c r="I35" s="21" t="s">
        <v>338</v>
      </c>
      <c r="J35" s="34" t="s">
        <v>398</v>
      </c>
    </row>
    <row r="36" ht="18.75" customHeight="1" spans="1:10">
      <c r="A36" s="206" t="s">
        <v>301</v>
      </c>
      <c r="B36" s="21" t="s">
        <v>414</v>
      </c>
      <c r="C36" s="21" t="s">
        <v>332</v>
      </c>
      <c r="D36" s="21" t="s">
        <v>333</v>
      </c>
      <c r="E36" s="34" t="s">
        <v>379</v>
      </c>
      <c r="F36" s="21" t="s">
        <v>335</v>
      </c>
      <c r="G36" s="34" t="s">
        <v>415</v>
      </c>
      <c r="H36" s="21" t="s">
        <v>380</v>
      </c>
      <c r="I36" s="21" t="s">
        <v>338</v>
      </c>
      <c r="J36" s="34" t="s">
        <v>381</v>
      </c>
    </row>
    <row r="37" ht="18.75" customHeight="1" spans="1:10">
      <c r="A37" s="206" t="s">
        <v>301</v>
      </c>
      <c r="B37" s="21" t="s">
        <v>414</v>
      </c>
      <c r="C37" s="21" t="s">
        <v>332</v>
      </c>
      <c r="D37" s="21" t="s">
        <v>333</v>
      </c>
      <c r="E37" s="34" t="s">
        <v>416</v>
      </c>
      <c r="F37" s="21" t="s">
        <v>342</v>
      </c>
      <c r="G37" s="34" t="s">
        <v>152</v>
      </c>
      <c r="H37" s="21" t="s">
        <v>337</v>
      </c>
      <c r="I37" s="21" t="s">
        <v>338</v>
      </c>
      <c r="J37" s="34" t="s">
        <v>417</v>
      </c>
    </row>
    <row r="38" ht="18.75" customHeight="1" spans="1:10">
      <c r="A38" s="206" t="s">
        <v>301</v>
      </c>
      <c r="B38" s="21" t="s">
        <v>414</v>
      </c>
      <c r="C38" s="21" t="s">
        <v>332</v>
      </c>
      <c r="D38" s="21" t="s">
        <v>340</v>
      </c>
      <c r="E38" s="34" t="s">
        <v>418</v>
      </c>
      <c r="F38" s="21" t="s">
        <v>335</v>
      </c>
      <c r="G38" s="34" t="s">
        <v>348</v>
      </c>
      <c r="H38" s="21" t="s">
        <v>344</v>
      </c>
      <c r="I38" s="21" t="s">
        <v>338</v>
      </c>
      <c r="J38" s="34" t="s">
        <v>419</v>
      </c>
    </row>
    <row r="39" ht="18.75" customHeight="1" spans="1:10">
      <c r="A39" s="206" t="s">
        <v>301</v>
      </c>
      <c r="B39" s="21" t="s">
        <v>414</v>
      </c>
      <c r="C39" s="21" t="s">
        <v>332</v>
      </c>
      <c r="D39" s="21" t="s">
        <v>340</v>
      </c>
      <c r="E39" s="34" t="s">
        <v>385</v>
      </c>
      <c r="F39" s="21" t="s">
        <v>342</v>
      </c>
      <c r="G39" s="34" t="s">
        <v>348</v>
      </c>
      <c r="H39" s="21" t="s">
        <v>344</v>
      </c>
      <c r="I39" s="21" t="s">
        <v>338</v>
      </c>
      <c r="J39" s="34" t="s">
        <v>386</v>
      </c>
    </row>
    <row r="40" ht="18.75" customHeight="1" spans="1:10">
      <c r="A40" s="206" t="s">
        <v>301</v>
      </c>
      <c r="B40" s="21" t="s">
        <v>414</v>
      </c>
      <c r="C40" s="21" t="s">
        <v>332</v>
      </c>
      <c r="D40" s="21" t="s">
        <v>346</v>
      </c>
      <c r="E40" s="34" t="s">
        <v>387</v>
      </c>
      <c r="F40" s="21" t="s">
        <v>335</v>
      </c>
      <c r="G40" s="34" t="s">
        <v>348</v>
      </c>
      <c r="H40" s="21" t="s">
        <v>344</v>
      </c>
      <c r="I40" s="21" t="s">
        <v>338</v>
      </c>
      <c r="J40" s="34" t="s">
        <v>388</v>
      </c>
    </row>
    <row r="41" ht="18.75" customHeight="1" spans="1:10">
      <c r="A41" s="206" t="s">
        <v>301</v>
      </c>
      <c r="B41" s="21" t="s">
        <v>414</v>
      </c>
      <c r="C41" s="21" t="s">
        <v>354</v>
      </c>
      <c r="D41" s="21" t="s">
        <v>355</v>
      </c>
      <c r="E41" s="34" t="s">
        <v>395</v>
      </c>
      <c r="F41" s="21" t="s">
        <v>342</v>
      </c>
      <c r="G41" s="34" t="s">
        <v>366</v>
      </c>
      <c r="H41" s="21" t="s">
        <v>344</v>
      </c>
      <c r="I41" s="21" t="s">
        <v>338</v>
      </c>
      <c r="J41" s="34" t="s">
        <v>396</v>
      </c>
    </row>
    <row r="42" ht="18.75" customHeight="1" spans="1:10">
      <c r="A42" s="206" t="s">
        <v>301</v>
      </c>
      <c r="B42" s="21" t="s">
        <v>414</v>
      </c>
      <c r="C42" s="21" t="s">
        <v>354</v>
      </c>
      <c r="D42" s="21" t="s">
        <v>355</v>
      </c>
      <c r="E42" s="34" t="s">
        <v>420</v>
      </c>
      <c r="F42" s="21" t="s">
        <v>335</v>
      </c>
      <c r="G42" s="34" t="s">
        <v>421</v>
      </c>
      <c r="H42" s="21" t="s">
        <v>344</v>
      </c>
      <c r="I42" s="21" t="s">
        <v>358</v>
      </c>
      <c r="J42" s="34" t="s">
        <v>422</v>
      </c>
    </row>
    <row r="43" ht="18.75" customHeight="1" spans="1:10">
      <c r="A43" s="206" t="s">
        <v>301</v>
      </c>
      <c r="B43" s="21" t="s">
        <v>414</v>
      </c>
      <c r="C43" s="21" t="s">
        <v>359</v>
      </c>
      <c r="D43" s="21" t="s">
        <v>360</v>
      </c>
      <c r="E43" s="34" t="s">
        <v>397</v>
      </c>
      <c r="F43" s="21" t="s">
        <v>342</v>
      </c>
      <c r="G43" s="34" t="s">
        <v>366</v>
      </c>
      <c r="H43" s="21" t="s">
        <v>344</v>
      </c>
      <c r="I43" s="21" t="s">
        <v>338</v>
      </c>
      <c r="J43" s="34" t="s">
        <v>398</v>
      </c>
    </row>
    <row r="44" ht="18.75" customHeight="1" spans="1:10">
      <c r="A44" s="206" t="s">
        <v>314</v>
      </c>
      <c r="B44" s="21" t="s">
        <v>423</v>
      </c>
      <c r="C44" s="21" t="s">
        <v>332</v>
      </c>
      <c r="D44" s="21" t="s">
        <v>333</v>
      </c>
      <c r="E44" s="34" t="s">
        <v>424</v>
      </c>
      <c r="F44" s="21" t="s">
        <v>335</v>
      </c>
      <c r="G44" s="34" t="s">
        <v>425</v>
      </c>
      <c r="H44" s="21" t="s">
        <v>426</v>
      </c>
      <c r="I44" s="21" t="s">
        <v>338</v>
      </c>
      <c r="J44" s="34" t="s">
        <v>427</v>
      </c>
    </row>
    <row r="45" ht="18.75" customHeight="1" spans="1:10">
      <c r="A45" s="206" t="s">
        <v>314</v>
      </c>
      <c r="B45" s="21" t="s">
        <v>423</v>
      </c>
      <c r="C45" s="21" t="s">
        <v>332</v>
      </c>
      <c r="D45" s="21" t="s">
        <v>340</v>
      </c>
      <c r="E45" s="34" t="s">
        <v>428</v>
      </c>
      <c r="F45" s="21" t="s">
        <v>335</v>
      </c>
      <c r="G45" s="34" t="s">
        <v>348</v>
      </c>
      <c r="H45" s="21" t="s">
        <v>344</v>
      </c>
      <c r="I45" s="21" t="s">
        <v>338</v>
      </c>
      <c r="J45" s="34" t="s">
        <v>429</v>
      </c>
    </row>
    <row r="46" ht="18.75" customHeight="1" spans="1:10">
      <c r="A46" s="206" t="s">
        <v>314</v>
      </c>
      <c r="B46" s="21" t="s">
        <v>423</v>
      </c>
      <c r="C46" s="21" t="s">
        <v>332</v>
      </c>
      <c r="D46" s="21" t="s">
        <v>346</v>
      </c>
      <c r="E46" s="34" t="s">
        <v>430</v>
      </c>
      <c r="F46" s="21" t="s">
        <v>335</v>
      </c>
      <c r="G46" s="34" t="s">
        <v>348</v>
      </c>
      <c r="H46" s="21" t="s">
        <v>344</v>
      </c>
      <c r="I46" s="21" t="s">
        <v>338</v>
      </c>
      <c r="J46" s="34" t="s">
        <v>431</v>
      </c>
    </row>
    <row r="47" ht="18.75" customHeight="1" spans="1:10">
      <c r="A47" s="206" t="s">
        <v>314</v>
      </c>
      <c r="B47" s="21" t="s">
        <v>423</v>
      </c>
      <c r="C47" s="21" t="s">
        <v>332</v>
      </c>
      <c r="D47" s="21" t="s">
        <v>350</v>
      </c>
      <c r="E47" s="34" t="s">
        <v>373</v>
      </c>
      <c r="F47" s="21" t="s">
        <v>352</v>
      </c>
      <c r="G47" s="34" t="s">
        <v>343</v>
      </c>
      <c r="H47" s="21" t="s">
        <v>344</v>
      </c>
      <c r="I47" s="21" t="s">
        <v>338</v>
      </c>
      <c r="J47" s="34" t="s">
        <v>432</v>
      </c>
    </row>
    <row r="48" ht="18.75" customHeight="1" spans="1:10">
      <c r="A48" s="206" t="s">
        <v>314</v>
      </c>
      <c r="B48" s="21" t="s">
        <v>423</v>
      </c>
      <c r="C48" s="21" t="s">
        <v>354</v>
      </c>
      <c r="D48" s="21" t="s">
        <v>355</v>
      </c>
      <c r="E48" s="34" t="s">
        <v>433</v>
      </c>
      <c r="F48" s="21" t="s">
        <v>335</v>
      </c>
      <c r="G48" s="34" t="s">
        <v>357</v>
      </c>
      <c r="H48" s="21" t="s">
        <v>344</v>
      </c>
      <c r="I48" s="21" t="s">
        <v>358</v>
      </c>
      <c r="J48" s="34" t="s">
        <v>433</v>
      </c>
    </row>
    <row r="49" ht="18.75" customHeight="1" spans="1:10">
      <c r="A49" s="206" t="s">
        <v>314</v>
      </c>
      <c r="B49" s="21" t="s">
        <v>423</v>
      </c>
      <c r="C49" s="21" t="s">
        <v>359</v>
      </c>
      <c r="D49" s="21" t="s">
        <v>360</v>
      </c>
      <c r="E49" s="34" t="s">
        <v>360</v>
      </c>
      <c r="F49" s="21" t="s">
        <v>335</v>
      </c>
      <c r="G49" s="34" t="s">
        <v>377</v>
      </c>
      <c r="H49" s="21" t="s">
        <v>344</v>
      </c>
      <c r="I49" s="21" t="s">
        <v>338</v>
      </c>
      <c r="J49" s="34" t="s">
        <v>360</v>
      </c>
    </row>
    <row r="50" ht="18.75" customHeight="1" spans="1:10">
      <c r="A50" s="206" t="s">
        <v>308</v>
      </c>
      <c r="B50" s="21" t="s">
        <v>434</v>
      </c>
      <c r="C50" s="21" t="s">
        <v>332</v>
      </c>
      <c r="D50" s="21" t="s">
        <v>333</v>
      </c>
      <c r="E50" s="34" t="s">
        <v>435</v>
      </c>
      <c r="F50" s="21" t="s">
        <v>342</v>
      </c>
      <c r="G50" s="34" t="s">
        <v>436</v>
      </c>
      <c r="H50" s="21" t="s">
        <v>437</v>
      </c>
      <c r="I50" s="21" t="s">
        <v>338</v>
      </c>
      <c r="J50" s="34" t="s">
        <v>438</v>
      </c>
    </row>
    <row r="51" ht="18.75" customHeight="1" spans="1:10">
      <c r="A51" s="206" t="s">
        <v>308</v>
      </c>
      <c r="B51" s="21" t="s">
        <v>434</v>
      </c>
      <c r="C51" s="21" t="s">
        <v>332</v>
      </c>
      <c r="D51" s="21" t="s">
        <v>340</v>
      </c>
      <c r="E51" s="34" t="s">
        <v>439</v>
      </c>
      <c r="F51" s="21" t="s">
        <v>335</v>
      </c>
      <c r="G51" s="34" t="s">
        <v>348</v>
      </c>
      <c r="H51" s="21" t="s">
        <v>344</v>
      </c>
      <c r="I51" s="21" t="s">
        <v>338</v>
      </c>
      <c r="J51" s="34" t="s">
        <v>440</v>
      </c>
    </row>
    <row r="52" ht="18.75" customHeight="1" spans="1:10">
      <c r="A52" s="206" t="s">
        <v>308</v>
      </c>
      <c r="B52" s="21" t="s">
        <v>434</v>
      </c>
      <c r="C52" s="21" t="s">
        <v>332</v>
      </c>
      <c r="D52" s="21" t="s">
        <v>346</v>
      </c>
      <c r="E52" s="34" t="s">
        <v>441</v>
      </c>
      <c r="F52" s="21" t="s">
        <v>335</v>
      </c>
      <c r="G52" s="34" t="s">
        <v>348</v>
      </c>
      <c r="H52" s="21" t="s">
        <v>344</v>
      </c>
      <c r="I52" s="21" t="s">
        <v>338</v>
      </c>
      <c r="J52" s="34" t="s">
        <v>442</v>
      </c>
    </row>
    <row r="53" ht="18.75" customHeight="1" spans="1:10">
      <c r="A53" s="206" t="s">
        <v>308</v>
      </c>
      <c r="B53" s="21" t="s">
        <v>434</v>
      </c>
      <c r="C53" s="21" t="s">
        <v>332</v>
      </c>
      <c r="D53" s="21" t="s">
        <v>350</v>
      </c>
      <c r="E53" s="34" t="s">
        <v>373</v>
      </c>
      <c r="F53" s="21" t="s">
        <v>352</v>
      </c>
      <c r="G53" s="34" t="s">
        <v>443</v>
      </c>
      <c r="H53" s="21" t="s">
        <v>389</v>
      </c>
      <c r="I53" s="21" t="s">
        <v>338</v>
      </c>
      <c r="J53" s="34" t="s">
        <v>444</v>
      </c>
    </row>
    <row r="54" ht="18.75" customHeight="1" spans="1:10">
      <c r="A54" s="206" t="s">
        <v>308</v>
      </c>
      <c r="B54" s="21" t="s">
        <v>434</v>
      </c>
      <c r="C54" s="21" t="s">
        <v>354</v>
      </c>
      <c r="D54" s="21" t="s">
        <v>355</v>
      </c>
      <c r="E54" s="34" t="s">
        <v>445</v>
      </c>
      <c r="F54" s="21" t="s">
        <v>335</v>
      </c>
      <c r="G54" s="34" t="s">
        <v>366</v>
      </c>
      <c r="H54" s="21" t="s">
        <v>344</v>
      </c>
      <c r="I54" s="21" t="s">
        <v>338</v>
      </c>
      <c r="J54" s="34" t="s">
        <v>446</v>
      </c>
    </row>
    <row r="55" ht="18.75" customHeight="1" spans="1:10">
      <c r="A55" s="206" t="s">
        <v>308</v>
      </c>
      <c r="B55" s="21" t="s">
        <v>434</v>
      </c>
      <c r="C55" s="21" t="s">
        <v>359</v>
      </c>
      <c r="D55" s="21" t="s">
        <v>360</v>
      </c>
      <c r="E55" s="34" t="s">
        <v>360</v>
      </c>
      <c r="F55" s="21" t="s">
        <v>335</v>
      </c>
      <c r="G55" s="34" t="s">
        <v>366</v>
      </c>
      <c r="H55" s="21" t="s">
        <v>344</v>
      </c>
      <c r="I55" s="21" t="s">
        <v>338</v>
      </c>
      <c r="J55" s="34" t="s">
        <v>447</v>
      </c>
    </row>
  </sheetData>
  <mergeCells count="16">
    <mergeCell ref="A2:J2"/>
    <mergeCell ref="A3:H3"/>
    <mergeCell ref="A8:A13"/>
    <mergeCell ref="A14:A19"/>
    <mergeCell ref="A20:A27"/>
    <mergeCell ref="A28:A35"/>
    <mergeCell ref="A36:A43"/>
    <mergeCell ref="A44:A49"/>
    <mergeCell ref="A50:A55"/>
    <mergeCell ref="B8:B13"/>
    <mergeCell ref="B14:B19"/>
    <mergeCell ref="B20:B27"/>
    <mergeCell ref="B28:B35"/>
    <mergeCell ref="B36:B43"/>
    <mergeCell ref="B44:B49"/>
    <mergeCell ref="B50:B5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:B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448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449</v>
      </c>
      <c r="C2" s="105"/>
      <c r="D2" s="106"/>
      <c r="E2" s="106"/>
      <c r="F2" s="106"/>
    </row>
    <row r="3" ht="18.75" customHeight="1" spans="1:6">
      <c r="A3" s="7" t="str">
        <f>"单位名称："&amp;"耿马傣族佤族自治县市场监督管理局"</f>
        <v>单位名称：耿马傣族佤族自治县市场监督管理局</v>
      </c>
      <c r="B3" s="7" t="s">
        <v>450</v>
      </c>
      <c r="C3" s="100"/>
      <c r="D3" s="102"/>
      <c r="E3" s="102"/>
      <c r="F3" s="40" t="s">
        <v>1</v>
      </c>
    </row>
    <row r="4" ht="18.75" customHeight="1" spans="1:6">
      <c r="A4" s="107" t="s">
        <v>184</v>
      </c>
      <c r="B4" s="108" t="s">
        <v>73</v>
      </c>
      <c r="C4" s="109" t="s">
        <v>74</v>
      </c>
      <c r="D4" s="13" t="s">
        <v>451</v>
      </c>
      <c r="E4" s="13"/>
      <c r="F4" s="14"/>
    </row>
    <row r="5" ht="18.75" customHeight="1" spans="1:6">
      <c r="A5" s="110"/>
      <c r="B5" s="111"/>
      <c r="C5" s="96"/>
      <c r="D5" s="95" t="s">
        <v>55</v>
      </c>
      <c r="E5" s="95" t="s">
        <v>75</v>
      </c>
      <c r="F5" s="95" t="s">
        <v>76</v>
      </c>
    </row>
    <row r="6" ht="18.75" customHeight="1" spans="1:6">
      <c r="A6" s="110">
        <v>1</v>
      </c>
      <c r="B6" s="112" t="s">
        <v>152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110</v>
      </c>
      <c r="B9" s="115" t="s">
        <v>110</v>
      </c>
      <c r="C9" s="116" t="s">
        <v>110</v>
      </c>
      <c r="D9" s="23"/>
      <c r="E9" s="23"/>
      <c r="F9" s="23"/>
    </row>
    <row r="11" customHeight="1" spans="1:2">
      <c r="A11" s="38" t="s">
        <v>452</v>
      </c>
      <c r="B11" s="38"/>
    </row>
  </sheetData>
  <mergeCells count="8">
    <mergeCell ref="A2:F2"/>
    <mergeCell ref="A3:C3"/>
    <mergeCell ref="D4:F4"/>
    <mergeCell ref="A9:C9"/>
    <mergeCell ref="A11:B11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453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"单位名称："&amp;"耿马傣族佤族自治县市场监督管理局"</f>
        <v>单位名称：耿马傣族佤族自治县市场监督管理局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40" t="s">
        <v>176</v>
      </c>
    </row>
    <row r="4" ht="18.75" customHeight="1" spans="1:17">
      <c r="A4" s="11" t="s">
        <v>454</v>
      </c>
      <c r="B4" s="73" t="s">
        <v>455</v>
      </c>
      <c r="C4" s="73" t="s">
        <v>456</v>
      </c>
      <c r="D4" s="73" t="s">
        <v>457</v>
      </c>
      <c r="E4" s="73" t="s">
        <v>458</v>
      </c>
      <c r="F4" s="73" t="s">
        <v>459</v>
      </c>
      <c r="G4" s="45" t="s">
        <v>191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55</v>
      </c>
      <c r="H5" s="76" t="s">
        <v>58</v>
      </c>
      <c r="I5" s="76" t="s">
        <v>460</v>
      </c>
      <c r="J5" s="76" t="s">
        <v>461</v>
      </c>
      <c r="K5" s="77" t="s">
        <v>462</v>
      </c>
      <c r="L5" s="90" t="s">
        <v>78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57</v>
      </c>
      <c r="I6" s="78"/>
      <c r="J6" s="78"/>
      <c r="K6" s="79"/>
      <c r="L6" s="78" t="s">
        <v>57</v>
      </c>
      <c r="M6" s="78" t="s">
        <v>64</v>
      </c>
      <c r="N6" s="78" t="s">
        <v>199</v>
      </c>
      <c r="O6" s="93" t="s">
        <v>66</v>
      </c>
      <c r="P6" s="79" t="s">
        <v>67</v>
      </c>
      <c r="Q6" s="78" t="s">
        <v>68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70</v>
      </c>
      <c r="B8" s="82"/>
      <c r="C8" s="82"/>
      <c r="D8" s="82"/>
      <c r="E8" s="97"/>
      <c r="F8" s="23"/>
      <c r="G8" s="23">
        <v>145000</v>
      </c>
      <c r="H8" s="23">
        <v>145000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8" t="s">
        <v>70</v>
      </c>
      <c r="B9" s="82"/>
      <c r="C9" s="82"/>
      <c r="D9" s="82"/>
      <c r="E9" s="99"/>
      <c r="F9" s="23"/>
      <c r="G9" s="23">
        <v>145000</v>
      </c>
      <c r="H9" s="23">
        <v>145000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tr">
        <f>"    "&amp;"公务用车运行维护费"</f>
        <v>    公务用车运行维护费</v>
      </c>
      <c r="B10" s="82" t="s">
        <v>268</v>
      </c>
      <c r="C10" s="82" t="s">
        <v>463</v>
      </c>
      <c r="D10" s="82" t="s">
        <v>393</v>
      </c>
      <c r="E10" s="99">
        <v>1</v>
      </c>
      <c r="F10" s="23"/>
      <c r="G10" s="23">
        <v>115000</v>
      </c>
      <c r="H10" s="23">
        <v>115000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1" t="str">
        <f>"    "&amp;"行政执法办案工作经费"</f>
        <v>    行政执法办案工作经费</v>
      </c>
      <c r="B11" s="82" t="s">
        <v>464</v>
      </c>
      <c r="C11" s="82" t="s">
        <v>465</v>
      </c>
      <c r="D11" s="82" t="s">
        <v>393</v>
      </c>
      <c r="E11" s="99">
        <v>1</v>
      </c>
      <c r="F11" s="23"/>
      <c r="G11" s="23">
        <v>30000</v>
      </c>
      <c r="H11" s="23">
        <v>30000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4" t="s">
        <v>110</v>
      </c>
      <c r="B12" s="85"/>
      <c r="C12" s="85"/>
      <c r="D12" s="85"/>
      <c r="E12" s="97"/>
      <c r="F12" s="23"/>
      <c r="G12" s="23">
        <v>145000</v>
      </c>
      <c r="H12" s="23">
        <v>145000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selection activeCell="B12" sqref="B12:C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466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"单位名称："&amp;"耿马傣族佤族自治县市场监督管理局"</f>
        <v>单位名称：耿马傣族佤族自治县市场监督管理局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176</v>
      </c>
    </row>
    <row r="4" ht="18.75" customHeight="1" spans="1:14">
      <c r="A4" s="11" t="s">
        <v>454</v>
      </c>
      <c r="B4" s="73" t="s">
        <v>467</v>
      </c>
      <c r="C4" s="74" t="s">
        <v>468</v>
      </c>
      <c r="D4" s="45" t="s">
        <v>191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55</v>
      </c>
      <c r="E5" s="76" t="s">
        <v>58</v>
      </c>
      <c r="F5" s="76" t="s">
        <v>460</v>
      </c>
      <c r="G5" s="76" t="s">
        <v>461</v>
      </c>
      <c r="H5" s="77" t="s">
        <v>462</v>
      </c>
      <c r="I5" s="90" t="s">
        <v>78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57</v>
      </c>
      <c r="J6" s="78" t="s">
        <v>64</v>
      </c>
      <c r="K6" s="78" t="s">
        <v>199</v>
      </c>
      <c r="L6" s="93" t="s">
        <v>66</v>
      </c>
      <c r="M6" s="79" t="s">
        <v>67</v>
      </c>
      <c r="N6" s="78" t="s">
        <v>68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110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2:3">
      <c r="B12" s="38" t="s">
        <v>469</v>
      </c>
      <c r="C12" s="38"/>
    </row>
  </sheetData>
  <mergeCells count="14">
    <mergeCell ref="A2:N2"/>
    <mergeCell ref="A3:C3"/>
    <mergeCell ref="D4:N4"/>
    <mergeCell ref="I5:N5"/>
    <mergeCell ref="A10:C10"/>
    <mergeCell ref="B12:C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0" sqref="A10:B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470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"单位名称："&amp;"耿马傣族佤族自治县市场监督管理局"</f>
        <v>单位名称：耿马傣族佤族自治县市场监督管理局</v>
      </c>
      <c r="B3" s="61"/>
      <c r="C3" s="61"/>
      <c r="D3" s="62"/>
      <c r="E3" s="63"/>
      <c r="G3" s="64"/>
      <c r="H3" s="64"/>
      <c r="I3" s="39" t="s">
        <v>176</v>
      </c>
    </row>
    <row r="4" ht="18.75" customHeight="1" spans="1:9">
      <c r="A4" s="31" t="s">
        <v>471</v>
      </c>
      <c r="B4" s="12" t="s">
        <v>191</v>
      </c>
      <c r="C4" s="13"/>
      <c r="D4" s="13"/>
      <c r="E4" s="12" t="s">
        <v>472</v>
      </c>
      <c r="F4" s="13"/>
      <c r="G4" s="65"/>
      <c r="H4" s="65"/>
      <c r="I4" s="14"/>
    </row>
    <row r="5" ht="18.75" customHeight="1" spans="1:9">
      <c r="A5" s="33"/>
      <c r="B5" s="32" t="s">
        <v>55</v>
      </c>
      <c r="C5" s="11" t="s">
        <v>58</v>
      </c>
      <c r="D5" s="66" t="s">
        <v>473</v>
      </c>
      <c r="E5" s="67" t="s">
        <v>474</v>
      </c>
      <c r="F5" s="67" t="s">
        <v>474</v>
      </c>
      <c r="G5" s="67" t="s">
        <v>474</v>
      </c>
      <c r="H5" s="67" t="s">
        <v>474</v>
      </c>
      <c r="I5" s="67" t="s">
        <v>474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0" customHeight="1" spans="1:2">
      <c r="A10" s="38" t="s">
        <v>475</v>
      </c>
      <c r="B10" s="38"/>
    </row>
  </sheetData>
  <mergeCells count="6">
    <mergeCell ref="A2:I2"/>
    <mergeCell ref="A3:E3"/>
    <mergeCell ref="B4:D4"/>
    <mergeCell ref="E4:I4"/>
    <mergeCell ref="A10:B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B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476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"单位名称："&amp;"耿马傣族佤族自治县市场监督管理局"</f>
        <v>单位名称：耿马傣族佤族自治县市场监督管理局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321</v>
      </c>
      <c r="B4" s="47" t="s">
        <v>322</v>
      </c>
      <c r="C4" s="47" t="s">
        <v>323</v>
      </c>
      <c r="D4" s="47" t="s">
        <v>324</v>
      </c>
      <c r="E4" s="47" t="s">
        <v>325</v>
      </c>
      <c r="F4" s="54" t="s">
        <v>326</v>
      </c>
      <c r="G4" s="47" t="s">
        <v>327</v>
      </c>
      <c r="H4" s="54" t="s">
        <v>328</v>
      </c>
      <c r="I4" s="54" t="s">
        <v>329</v>
      </c>
      <c r="J4" s="47" t="s">
        <v>330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9" customHeight="1" spans="1:2">
      <c r="A9" s="38" t="s">
        <v>477</v>
      </c>
      <c r="B9" s="38"/>
    </row>
  </sheetData>
  <mergeCells count="3">
    <mergeCell ref="A2:J2"/>
    <mergeCell ref="A3:H3"/>
    <mergeCell ref="A9:B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B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478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"单位名称："&amp;"耿马傣族佤族自治县市场监督管理局"</f>
        <v>单位名称：耿马傣族佤族自治县市场监督管理局</v>
      </c>
      <c r="B3" s="8"/>
      <c r="C3" s="3"/>
      <c r="H3" s="43" t="s">
        <v>176</v>
      </c>
    </row>
    <row r="4" ht="18.75" customHeight="1" spans="1:8">
      <c r="A4" s="11" t="s">
        <v>184</v>
      </c>
      <c r="B4" s="11" t="s">
        <v>479</v>
      </c>
      <c r="C4" s="11" t="s">
        <v>480</v>
      </c>
      <c r="D4" s="11" t="s">
        <v>481</v>
      </c>
      <c r="E4" s="11" t="s">
        <v>482</v>
      </c>
      <c r="F4" s="44" t="s">
        <v>483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458</v>
      </c>
      <c r="G5" s="47" t="s">
        <v>484</v>
      </c>
      <c r="H5" s="47" t="s">
        <v>485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55</v>
      </c>
      <c r="B8" s="50"/>
      <c r="C8" s="50"/>
      <c r="D8" s="50"/>
      <c r="E8" s="51"/>
      <c r="F8" s="49"/>
      <c r="G8" s="23"/>
      <c r="H8" s="23"/>
    </row>
    <row r="10" customHeight="1" spans="1:2">
      <c r="A10" s="38" t="s">
        <v>486</v>
      </c>
      <c r="B10" s="38"/>
    </row>
  </sheetData>
  <mergeCells count="10">
    <mergeCell ref="A2:H2"/>
    <mergeCell ref="A3:C3"/>
    <mergeCell ref="F4:H4"/>
    <mergeCell ref="A8:E8"/>
    <mergeCell ref="A10:B10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2" sqref="A12: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487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"单位名称："&amp;"耿马傣族佤族自治县市场监督管理局"</f>
        <v>单位名称：耿马傣族佤族自治县市场监督管理局</v>
      </c>
      <c r="B3" s="8"/>
      <c r="C3" s="8"/>
      <c r="D3" s="8"/>
      <c r="E3" s="8"/>
      <c r="F3" s="8"/>
      <c r="G3" s="8"/>
      <c r="H3" s="9"/>
      <c r="I3" s="9"/>
      <c r="J3" s="9"/>
      <c r="K3" s="4" t="s">
        <v>176</v>
      </c>
    </row>
    <row r="4" ht="18.75" customHeight="1" spans="1:11">
      <c r="A4" s="10" t="s">
        <v>295</v>
      </c>
      <c r="B4" s="10" t="s">
        <v>186</v>
      </c>
      <c r="C4" s="10" t="s">
        <v>296</v>
      </c>
      <c r="D4" s="11" t="s">
        <v>187</v>
      </c>
      <c r="E4" s="11" t="s">
        <v>188</v>
      </c>
      <c r="F4" s="11" t="s">
        <v>297</v>
      </c>
      <c r="G4" s="11" t="s">
        <v>298</v>
      </c>
      <c r="H4" s="31" t="s">
        <v>55</v>
      </c>
      <c r="I4" s="12" t="s">
        <v>488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110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2" customHeight="1" spans="1:2">
      <c r="A12" s="38" t="s">
        <v>489</v>
      </c>
      <c r="B12" s="38"/>
    </row>
  </sheetData>
  <mergeCells count="16">
    <mergeCell ref="A2:K2"/>
    <mergeCell ref="A3:G3"/>
    <mergeCell ref="I4:K4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selection activeCell="E29" sqref="E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490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"单位名称："&amp;"耿马傣族佤族自治县市场监督管理局"</f>
        <v>单位名称：耿马傣族佤族自治县市场监督管理局</v>
      </c>
      <c r="B3" s="8"/>
      <c r="C3" s="8"/>
      <c r="D3" s="8"/>
      <c r="E3" s="9"/>
      <c r="F3" s="9"/>
      <c r="G3" s="4" t="s">
        <v>176</v>
      </c>
    </row>
    <row r="4" ht="18.75" customHeight="1" spans="1:7">
      <c r="A4" s="10" t="s">
        <v>296</v>
      </c>
      <c r="B4" s="10" t="s">
        <v>295</v>
      </c>
      <c r="C4" s="10" t="s">
        <v>186</v>
      </c>
      <c r="D4" s="11" t="s">
        <v>491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751200</v>
      </c>
      <c r="F8" s="23"/>
      <c r="G8" s="23"/>
    </row>
    <row r="9" ht="18.75" customHeight="1" spans="1:7">
      <c r="A9" s="24" t="s">
        <v>70</v>
      </c>
      <c r="B9" s="21"/>
      <c r="C9" s="21"/>
      <c r="D9" s="21"/>
      <c r="E9" s="23">
        <v>751200</v>
      </c>
      <c r="F9" s="23"/>
      <c r="G9" s="23"/>
    </row>
    <row r="10" ht="18.75" customHeight="1" spans="1:7">
      <c r="A10" s="25"/>
      <c r="B10" s="21" t="s">
        <v>492</v>
      </c>
      <c r="C10" s="21" t="s">
        <v>304</v>
      </c>
      <c r="D10" s="21" t="s">
        <v>493</v>
      </c>
      <c r="E10" s="23">
        <v>20000</v>
      </c>
      <c r="F10" s="23"/>
      <c r="G10" s="23"/>
    </row>
    <row r="11" ht="18.75" customHeight="1" spans="1:7">
      <c r="A11" s="25"/>
      <c r="B11" s="21" t="s">
        <v>492</v>
      </c>
      <c r="C11" s="21" t="s">
        <v>318</v>
      </c>
      <c r="D11" s="21" t="s">
        <v>493</v>
      </c>
      <c r="E11" s="23">
        <v>20000</v>
      </c>
      <c r="F11" s="23"/>
      <c r="G11" s="23"/>
    </row>
    <row r="12" ht="18.75" customHeight="1" spans="1:7">
      <c r="A12" s="25"/>
      <c r="B12" s="21" t="s">
        <v>492</v>
      </c>
      <c r="C12" s="21" t="s">
        <v>314</v>
      </c>
      <c r="D12" s="21" t="s">
        <v>493</v>
      </c>
      <c r="E12" s="23">
        <v>20000</v>
      </c>
      <c r="F12" s="23"/>
      <c r="G12" s="23"/>
    </row>
    <row r="13" ht="18.75" customHeight="1" spans="1:7">
      <c r="A13" s="25"/>
      <c r="B13" s="21" t="s">
        <v>492</v>
      </c>
      <c r="C13" s="21" t="s">
        <v>308</v>
      </c>
      <c r="D13" s="21" t="s">
        <v>493</v>
      </c>
      <c r="E13" s="23">
        <v>150000</v>
      </c>
      <c r="F13" s="23"/>
      <c r="G13" s="23"/>
    </row>
    <row r="14" ht="18.75" customHeight="1" spans="1:7">
      <c r="A14" s="25"/>
      <c r="B14" s="21" t="s">
        <v>492</v>
      </c>
      <c r="C14" s="21" t="s">
        <v>316</v>
      </c>
      <c r="D14" s="21" t="s">
        <v>493</v>
      </c>
      <c r="E14" s="23">
        <v>500000</v>
      </c>
      <c r="F14" s="23"/>
      <c r="G14" s="23"/>
    </row>
    <row r="15" ht="18.75" customHeight="1" spans="1:7">
      <c r="A15" s="25"/>
      <c r="B15" s="21" t="s">
        <v>492</v>
      </c>
      <c r="C15" s="21" t="s">
        <v>312</v>
      </c>
      <c r="D15" s="21" t="s">
        <v>493</v>
      </c>
      <c r="E15" s="23">
        <v>30000</v>
      </c>
      <c r="F15" s="23"/>
      <c r="G15" s="23"/>
    </row>
    <row r="16" ht="18.75" customHeight="1" spans="1:7">
      <c r="A16" s="25"/>
      <c r="B16" s="21" t="s">
        <v>492</v>
      </c>
      <c r="C16" s="21" t="s">
        <v>301</v>
      </c>
      <c r="D16" s="21" t="s">
        <v>493</v>
      </c>
      <c r="E16" s="23">
        <v>11200</v>
      </c>
      <c r="F16" s="23"/>
      <c r="G16" s="23"/>
    </row>
    <row r="17" ht="18.75" customHeight="1" spans="1:7">
      <c r="A17" s="26" t="s">
        <v>55</v>
      </c>
      <c r="B17" s="27" t="s">
        <v>494</v>
      </c>
      <c r="C17" s="27"/>
      <c r="D17" s="28"/>
      <c r="E17" s="23">
        <v>751200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付贵月</cp:lastModifiedBy>
  <dcterms:created xsi:type="dcterms:W3CDTF">2025-02-07T08:02:00Z</dcterms:created>
  <dcterms:modified xsi:type="dcterms:W3CDTF">2025-02-14T07:00:05Z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6D871156F34347CCBF10546F7F7A2CDB_12</vt:lpwstr>
  </property>
</Properties>
</file>